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OneDrive - Escuela Superior de Administración Publica\IDUVI 2025\7. INFORMES\1. CONTRALORIA CUNDINAMARCA\F10 RESERVAS\"/>
    </mc:Choice>
  </mc:AlternateContent>
  <bookViews>
    <workbookView xWindow="0" yWindow="0" windowWidth="24000" windowHeight="9630"/>
  </bookViews>
  <sheets>
    <sheet name="ANEXO RESERVAS PRESUPUESTALES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D21" i="1"/>
  <c r="C21" i="1"/>
  <c r="F22" i="1" l="1"/>
  <c r="F23" i="1"/>
  <c r="G24" i="1" l="1"/>
  <c r="G28" i="1" s="1"/>
  <c r="G29" i="1" s="1"/>
  <c r="C24" i="1" l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8" i="1"/>
  <c r="F24" i="1" l="1"/>
</calcChain>
</file>

<file path=xl/sharedStrings.xml><?xml version="1.0" encoding="utf-8"?>
<sst xmlns="http://schemas.openxmlformats.org/spreadsheetml/2006/main" count="81" uniqueCount="60">
  <si>
    <t>Còdigo</t>
  </si>
  <si>
    <t>Nombre Rubro</t>
  </si>
  <si>
    <t>Apropiación Definitiva</t>
  </si>
  <si>
    <t>Compromisos</t>
  </si>
  <si>
    <t>Obligaciones</t>
  </si>
  <si>
    <t>Valor de Reservas Presupuestales Solicitadas</t>
  </si>
  <si>
    <t>Valor del Decreto 
Reservas Presupuestales</t>
  </si>
  <si>
    <t xml:space="preserve">TOTAL </t>
  </si>
  <si>
    <t xml:space="preserve">Conciliacion
</t>
  </si>
  <si>
    <t>Diligencie el monto correspondiente de la reserva presupuestaria solicitada en el acto administrativo de constitución de reservas presupuestales para la vigencia 2023</t>
  </si>
  <si>
    <t>Es importante tener en cuenta que el valor de la reserva solicitada debe ser igual al consignado en el Anexo F10</t>
  </si>
  <si>
    <r>
      <t>En caso de que el valor</t>
    </r>
    <r>
      <rPr>
        <b/>
        <sz val="10"/>
        <color rgb="FFC00000"/>
        <rFont val="Arial Narrow"/>
        <family val="2"/>
      </rPr>
      <t xml:space="preserve"> no sea cero</t>
    </r>
    <r>
      <rPr>
        <sz val="10"/>
        <color theme="1"/>
        <rFont val="Arial Narrow"/>
        <family val="2"/>
      </rPr>
      <t>, por favor, verifique la información ingresada. Recuerde que todos los valores deben coincidir en el Acto Administrativo de Solicitud, las reservas solicitadas y el consignado en el Anexo F10</t>
    </r>
  </si>
  <si>
    <t xml:space="preserve"> ANEXO -  RESERVA PRESUPUESTAL</t>
  </si>
  <si>
    <r>
      <rPr>
        <b/>
        <sz val="12"/>
        <color rgb="FFC00000"/>
        <rFont val="Calibri"/>
        <family val="2"/>
        <scheme val="minor"/>
      </rPr>
      <t>OBJETO CONTRACTUAL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Arial Narrow"/>
        <family val="2"/>
      </rPr>
      <t xml:space="preserve">Recuerde la nformacion  debe ser igual a la  que se ingresó en el aplicación Sia Observa. </t>
    </r>
  </si>
  <si>
    <r>
      <rPr>
        <b/>
        <sz val="11"/>
        <color rgb="FFC00000"/>
        <rFont val="Arial"/>
        <family val="2"/>
      </rPr>
      <t xml:space="preserve">      NUMERO DE CONTRATO</t>
    </r>
    <r>
      <rPr>
        <sz val="11"/>
        <color theme="1"/>
        <rFont val="Arial"/>
        <family val="2"/>
      </rPr>
      <t xml:space="preserve">   
</t>
    </r>
    <r>
      <rPr>
        <sz val="8"/>
        <color theme="1"/>
        <rFont val="Arial"/>
        <family val="2"/>
      </rPr>
      <t xml:space="preserve"> Indique a qué número de contrato corresponde la reserva presupuestal y complete las siguientes casillas. Recuerde que el número de contrato debe coincidir con el que se ingresó en el aplicación Sia Observa.</t>
    </r>
    <r>
      <rPr>
        <sz val="8"/>
        <color rgb="FFC00000"/>
        <rFont val="Arial"/>
        <family val="2"/>
      </rPr>
      <t xml:space="preserve"> </t>
    </r>
  </si>
  <si>
    <r>
      <rPr>
        <sz val="8"/>
        <color theme="1"/>
        <rFont val="Arial"/>
        <family val="2"/>
      </rPr>
      <t>Identifique únicamente la información correspondiente a la</t>
    </r>
    <r>
      <rPr>
        <sz val="11"/>
        <color theme="1"/>
        <rFont val="Arial"/>
        <family val="2"/>
      </rPr>
      <t xml:space="preserve">  </t>
    </r>
    <r>
      <rPr>
        <b/>
        <sz val="11"/>
        <color rgb="FFC00000"/>
        <rFont val="Arial"/>
        <family val="2"/>
      </rPr>
      <t xml:space="preserve">RESERVA PRESUPUESTAL  </t>
    </r>
    <r>
      <rPr>
        <sz val="8"/>
        <color theme="1"/>
        <rFont val="Arial"/>
        <family val="2"/>
      </rPr>
      <t>y complete las casillas siguientes.</t>
    </r>
  </si>
  <si>
    <t xml:space="preserve">REZAGO PRESUPUESTAL 
</t>
  </si>
  <si>
    <t>A22120101003</t>
  </si>
  <si>
    <t>MAQUINARIA Y EQUIPO</t>
  </si>
  <si>
    <t>A22120202008</t>
  </si>
  <si>
    <t xml:space="preserve">SERVICIOS PRESTADOS A LAS EMPRESAS Y SERVICIOS DE PRODUCCION </t>
  </si>
  <si>
    <t>C12320202007</t>
  </si>
  <si>
    <t>SERVICIOS FINANCIEROS Y SERVICIOS CONEXOS;SERVICIOS INMOBILIARIOS; Y SERVICIOS DE ARRENDAMIENTO Y LEASING</t>
  </si>
  <si>
    <t>C12320202008</t>
  </si>
  <si>
    <t>C12320202005</t>
  </si>
  <si>
    <t>CONSTRUCCION Y SERVICIOS DE LA CONSTRUCCION</t>
  </si>
  <si>
    <t>C12331203</t>
  </si>
  <si>
    <t>RECURSOS PARA EL MEJORAMIENTO DE VIVIENDA URBANA Y RURAL</t>
  </si>
  <si>
    <t>C12320201003</t>
  </si>
  <si>
    <t>OTROS BIENES TRANSPORTABLES EXCEPTO PRODUCTOS METALICOS, MAQUINARIA Y EQUIPO</t>
  </si>
  <si>
    <t>CO1.PCCNTR.7179403</t>
  </si>
  <si>
    <t>CO1.PCCNTR.6426258</t>
  </si>
  <si>
    <t>OFERTA DE COMPRA No. 001 DE 2024</t>
  </si>
  <si>
    <t>CO1.PCCNTR.6722421</t>
  </si>
  <si>
    <t>OFERTA DE COMPRA No. 04  DEL 2024</t>
  </si>
  <si>
    <t>OFERTA DE COMPRA No. 05  DEL 2024</t>
  </si>
  <si>
    <t>CO1.PCCNTR.7095644</t>
  </si>
  <si>
    <t>CO1.PCCNTR.7099772</t>
  </si>
  <si>
    <t xml:space="preserve">CO1.PCCNTR.7017123 </t>
  </si>
  <si>
    <t>CO1.PCCNTR.7003901</t>
  </si>
  <si>
    <t>RESOLUCION 104  DEL 2024 Y RESOLUCION 190 DEL 2024</t>
  </si>
  <si>
    <t>CO1.PCCNTR.7147898</t>
  </si>
  <si>
    <t>Orden de Compra No. 138591</t>
  </si>
  <si>
    <t>CO1.PCCNTR.7167560</t>
  </si>
  <si>
    <t xml:space="preserve">CO1.PCCNTR.7069669 </t>
  </si>
  <si>
    <t>adquisicion de vehiculo para el fortalecimiento de las capacidades operativas del IDUVI</t>
  </si>
  <si>
    <t>PRESTACION DE SERVICIOS PROFESIONALES PARA LA REPRESENTACION JUDICIAL Y EXTRA JUDICIAL DEL IDUVI EN LOS PROCESOS ASIGNADOS CON OCASIÓN DE LAS DIFERENTES ACCIONES ANTE LA JURISDICCION DE LO CONTENCIOSO ADMINISTRATIVO, ORDINARIA Y CONSTITUCIONAL, COMO DEMANDANTE, DEMANDADO O TERCERO CON INTERES DIRECTO.</t>
  </si>
  <si>
    <t>ADQUISICIÓN DE UN PREDIO DE IMPORTANCIA ESTRATÉGICA HÍDRICA Y AMBIENTAL PARA LA CONSERVACIÓN DE RECURSOS HÍDRICOS MATRICULA INMOBILIARIA 50N-20391712</t>
  </si>
  <si>
    <t xml:space="preserve">PRESTASION DE SERVICIOS PROFESIONALES PARA APOYAR Y FORTALECER LA REVISION Y VERIFICACION DE LAS CONDICIONES TECNICAS DEL PRPOGRAMA DE SUBCIDIOS QUE OTORGA EL IDUVI </t>
  </si>
  <si>
    <t>Adquisición predial “con cedula catastral 01-000-0214-0064-000 y folio matricula inmobiliaria 50N-424916</t>
  </si>
  <si>
    <t>Adquisición predial “con cedula catastral 01-000-0214-0065-000 y folio matricula inmobiliaria 50N-345671</t>
  </si>
  <si>
    <t xml:space="preserve"> MANTENIMIENTO Y ADECUACIÓN DE LA PLAZA DE MERCADO EL CACIQUE DEL MUNICIPIO DE CHIA CUNDINAMARCA,</t>
  </si>
  <si>
    <t xml:space="preserve"> INTERVENTORIA TECNICA, ADMINISTRATIVA, AMBIENTAL, SST, LEGAL Y CONTABLE PARA EL MANTENIMIENTO Y ADECUACIÓN DE LA PLAZA DE MERCADO EL CACIQUE DEL MUNICIPIO DE CHIA CUNDINAMARCA</t>
  </si>
  <si>
    <t>CONSTRUCCIÓN Y MANTENIMIENTO DE CERRAMIENTOS Y OBRAS COMPLEMENTARIAS EN EL SECTOR DE BOJACA, BACHUE, SAN LUIS Y SANTA LUCIA PREDIOS PROPIEDAD DEL MUNICIPIO DE CHIA CUNDINAMARCA</t>
  </si>
  <si>
    <t>MANTENIMIENTO, MEJORAMIENTO Y ADECUACIÓN DEL PARQUE PRINCIPAL SANTANDER DEL MUNICIPIO DE CHIA CUNDINAMARCA</t>
  </si>
  <si>
    <t>REALIZAR LA ENTREGA DE LOS SUBSIDIOS A LAS FAMILIAS BENEFICIADAS PARA LA ADQUISICIÓN DE VIVIENDA NUEVA EN EL PROYECTO LOS PINOS,</t>
  </si>
  <si>
    <t xml:space="preserve"> MANTENIMIENTO, ADECUACIÓN Y MEJORAMIENTO DE LA CASA DE LA CULTURA Y AUDITORIO ZEA MAYS DEL MUNICIPIO DE CHIA CUNDINAMARCA.</t>
  </si>
  <si>
    <t>ADQUISICIÓN DE MATERIALES  PARA LA EJECUCIÓN DE LOS PROGRAMAS DE  SUBSIDIO DE CONSTRUCCIÓN EN SITIO PROPIO Y  MEJORAMIENTO DE VIVIENDA EN ZONAS URBANAS Y RURALES DEL MUNICIPIO DE CHÍA</t>
  </si>
  <si>
    <t>INTERVENTORIA TECNICA, ADMINISTRATIVA, AMBIENTAL, SST, LEGAL Y CONTABLE PARA EL MANTENIMIENTO, ADECUACIÓN Y MEJORAMIENTO DE LA CASA DE LA CULTURA Y AUDITORIO ZEA MAYS DEL MUNICIPIO DE CHIA CUNDINAMARCA</t>
  </si>
  <si>
    <t>PRESTACIÓN DEL SERVICIO DE CORTE DE CÉSPED Y MANTENIMIENTO DE ZONAS VERDES EN LAS ÁREAS PÚBLICAS ADMINISTRADAS POR EL INSTITUTO DE DESARROLLO URBANO, VIVIENDA Y GESTIÓN TERRITORIAL DE CHÍA (IDUVI)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</si>
</sst>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&quot;$&quot;\ * #,##0.00_-;\-&quot;$&quot;\ * #,##0.00_-;_-&quot;$&quot;\ * &quot;-&quot;??_-;_-@_-"/>
    <numFmt numFmtId="165" formatCode="_-&quot;$&quot;\ * #,##0_-;\-&quot;$&quot;\ * #,##0_-;_-&quot;$&quot;\ * &quot;-&quot;_-;_-@"/>
    <numFmt numFmtId="166" formatCode="_-&quot;$&quot;\ * #,##0.00_-;\-&quot;$&quot;\ * #,##0.00_-;_-&quot;$&quot;\ * &quot;-&quot;_-;_-@"/>
    <numFmt numFmtId="167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rgb="FFC00000"/>
      <name val="Arial Narrow"/>
      <family val="2"/>
    </font>
    <font>
      <b/>
      <sz val="11"/>
      <color rgb="FFC00000"/>
      <name val="Arial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"/>
      <family val="2"/>
    </font>
    <font>
      <sz val="8"/>
      <color rgb="FFC00000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0"/>
      <color theme="1"/>
      <name val="Verdana"/>
      <family val="2"/>
    </font>
    <font>
      <b/>
      <sz val="10"/>
      <color rgb="FFC00000"/>
      <name val="Arial Narrow"/>
      <family val="2"/>
    </font>
    <font>
      <sz val="8"/>
      <color theme="1"/>
      <name val="Arial Narrow"/>
      <family val="2"/>
    </font>
    <font>
      <sz val="14"/>
      <color theme="1"/>
      <name val="Arial Black"/>
      <family val="2"/>
    </font>
    <font>
      <b/>
      <sz val="12"/>
      <color rgb="FFC00000"/>
      <name val="Calibri"/>
      <family val="2"/>
      <scheme val="minor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rgb="FFD8D8D8"/>
      </patternFill>
    </fill>
    <fill>
      <patternFill patternType="solid">
        <fgColor theme="0" tint="-4.9989318521683403E-2"/>
        <bgColor rgb="FFD8D8D8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ont="1" applyFill="1"/>
    <xf numFmtId="0" fontId="11" fillId="2" borderId="0" xfId="0" applyFont="1" applyFill="1" applyAlignment="1">
      <alignment vertical="center"/>
    </xf>
    <xf numFmtId="164" fontId="2" fillId="4" borderId="1" xfId="1" applyNumberFormat="1" applyFont="1" applyFill="1" applyBorder="1" applyAlignment="1">
      <alignment horizontal="left" vertical="center"/>
    </xf>
    <xf numFmtId="164" fontId="10" fillId="5" borderId="1" xfId="0" applyNumberFormat="1" applyFont="1" applyFill="1" applyBorder="1" applyAlignment="1">
      <alignment vertical="center"/>
    </xf>
    <xf numFmtId="0" fontId="13" fillId="6" borderId="1" xfId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16" fillId="2" borderId="0" xfId="0" applyFont="1" applyFill="1" applyAlignment="1">
      <alignment horizontal="center" vertical="center"/>
    </xf>
    <xf numFmtId="0" fontId="7" fillId="5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167" fontId="6" fillId="0" borderId="2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 wrapText="1"/>
    </xf>
    <xf numFmtId="49" fontId="6" fillId="0" borderId="2" xfId="3" applyNumberFormat="1" applyFont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 wrapText="1"/>
    </xf>
    <xf numFmtId="43" fontId="2" fillId="7" borderId="3" xfId="1" applyNumberFormat="1" applyFont="1" applyFill="1" applyBorder="1" applyAlignment="1">
      <alignment horizontal="center" vertical="center" wrapText="1"/>
    </xf>
    <xf numFmtId="43" fontId="4" fillId="7" borderId="3" xfId="1" applyNumberFormat="1" applyFont="1" applyFill="1" applyBorder="1" applyAlignment="1">
      <alignment horizontal="center" vertical="center" wrapText="1"/>
    </xf>
    <xf numFmtId="0" fontId="1" fillId="3" borderId="3" xfId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165" fontId="11" fillId="3" borderId="4" xfId="0" applyNumberFormat="1" applyFont="1" applyFill="1" applyBorder="1" applyAlignment="1">
      <alignment vertical="center"/>
    </xf>
    <xf numFmtId="166" fontId="11" fillId="3" borderId="4" xfId="0" applyNumberFormat="1" applyFont="1" applyFill="1" applyBorder="1" applyAlignment="1">
      <alignment vertical="center"/>
    </xf>
    <xf numFmtId="164" fontId="11" fillId="4" borderId="4" xfId="2" applyFont="1" applyFill="1" applyBorder="1" applyAlignment="1">
      <alignment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166" fontId="6" fillId="2" borderId="2" xfId="1" applyNumberFormat="1" applyFont="1" applyFill="1" applyBorder="1" applyAlignment="1">
      <alignment horizontal="left" vertical="center"/>
    </xf>
    <xf numFmtId="0" fontId="18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</cellXfs>
  <cellStyles count="4">
    <cellStyle name="Millares" xfId="3" builtinId="3"/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1628775</xdr:colOff>
      <xdr:row>0</xdr:row>
      <xdr:rowOff>76200</xdr:rowOff>
    </xdr:from>
    <xdr:to>
      <xdr:col>1</xdr:col>
      <xdr:colOff>1125220</xdr:colOff>
      <xdr:row>5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8775" y="76200"/>
          <a:ext cx="158242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abSelected="1" workbookViewId="0">
      <selection activeCell="G29" sqref="G29"/>
    </sheetView>
  </sheetViews>
  <sheetFormatPr baseColWidth="10" defaultRowHeight="15" x14ac:dyDescent="0.25"/>
  <cols>
    <col min="1" max="1" width="31.28515625" style="1" customWidth="1"/>
    <col min="2" max="2" width="18.42578125" style="1" customWidth="1"/>
    <col min="3" max="3" width="19.85546875" style="1" customWidth="1"/>
    <col min="4" max="4" width="15.85546875" style="1" bestFit="1" customWidth="1"/>
    <col min="5" max="5" width="16.7109375" style="1" customWidth="1"/>
    <col min="6" max="6" width="29.85546875" style="1" customWidth="1"/>
    <col min="7" max="7" width="26.85546875" style="1" customWidth="1"/>
    <col min="8" max="8" width="36.7109375" style="2" customWidth="1"/>
    <col min="9" max="9" width="24.85546875" style="1" customWidth="1"/>
    <col min="10" max="10" width="16.140625" style="1" customWidth="1"/>
    <col min="11" max="16384" width="11.42578125" style="1"/>
  </cols>
  <sheetData>
    <row r="2" spans="1:9" x14ac:dyDescent="0.25">
      <c r="B2" s="9"/>
      <c r="C2" s="9"/>
      <c r="D2" s="9"/>
    </row>
    <row r="3" spans="1:9" x14ac:dyDescent="0.25">
      <c r="B3" s="10" t="s">
        <v>12</v>
      </c>
      <c r="C3" s="10"/>
      <c r="D3" s="10"/>
      <c r="E3" s="10"/>
      <c r="F3" s="10"/>
    </row>
    <row r="4" spans="1:9" x14ac:dyDescent="0.25">
      <c r="B4" s="10"/>
      <c r="C4" s="10"/>
      <c r="D4" s="10"/>
      <c r="E4" s="10"/>
      <c r="F4" s="10"/>
    </row>
    <row r="7" spans="1:9" ht="83.25" customHeight="1" x14ac:dyDescent="0.25">
      <c r="A7" s="19" t="s">
        <v>0</v>
      </c>
      <c r="B7" s="19" t="s">
        <v>1</v>
      </c>
      <c r="C7" s="20" t="s">
        <v>2</v>
      </c>
      <c r="D7" s="20" t="s">
        <v>3</v>
      </c>
      <c r="E7" s="20" t="s">
        <v>4</v>
      </c>
      <c r="F7" s="21" t="s">
        <v>16</v>
      </c>
      <c r="G7" s="22" t="s">
        <v>15</v>
      </c>
      <c r="H7" s="22" t="s">
        <v>14</v>
      </c>
      <c r="I7" s="23" t="s">
        <v>13</v>
      </c>
    </row>
    <row r="8" spans="1:9" s="3" customFormat="1" ht="66" x14ac:dyDescent="0.25">
      <c r="A8" s="13" t="s">
        <v>17</v>
      </c>
      <c r="B8" s="14" t="s">
        <v>18</v>
      </c>
      <c r="C8" s="16">
        <v>147818500</v>
      </c>
      <c r="D8" s="16">
        <v>147818500</v>
      </c>
      <c r="E8" s="16">
        <v>0</v>
      </c>
      <c r="F8" s="30">
        <f>+D8-E8</f>
        <v>147818500</v>
      </c>
      <c r="G8" s="16">
        <v>147818500</v>
      </c>
      <c r="H8" s="16" t="s">
        <v>30</v>
      </c>
      <c r="I8" s="18" t="s">
        <v>45</v>
      </c>
    </row>
    <row r="9" spans="1:9" s="3" customFormat="1" ht="280.5" x14ac:dyDescent="0.25">
      <c r="A9" s="13" t="s">
        <v>19</v>
      </c>
      <c r="B9" s="15" t="s">
        <v>20</v>
      </c>
      <c r="C9" s="16">
        <v>70000000</v>
      </c>
      <c r="D9" s="16">
        <v>70000000</v>
      </c>
      <c r="E9" s="16">
        <v>0</v>
      </c>
      <c r="F9" s="30">
        <f t="shared" ref="F9:F21" si="0">+D9-E9</f>
        <v>70000000</v>
      </c>
      <c r="G9" s="16">
        <v>12333333</v>
      </c>
      <c r="H9" s="16" t="s">
        <v>31</v>
      </c>
      <c r="I9" s="18" t="s">
        <v>46</v>
      </c>
    </row>
    <row r="10" spans="1:9" s="3" customFormat="1" ht="132" x14ac:dyDescent="0.25">
      <c r="A10" s="13" t="s">
        <v>21</v>
      </c>
      <c r="B10" s="15" t="s">
        <v>22</v>
      </c>
      <c r="C10" s="16">
        <v>933560284</v>
      </c>
      <c r="D10" s="16">
        <v>933560284</v>
      </c>
      <c r="E10" s="16">
        <v>0</v>
      </c>
      <c r="F10" s="30">
        <f t="shared" si="0"/>
        <v>933560284</v>
      </c>
      <c r="G10" s="16">
        <v>933560284</v>
      </c>
      <c r="H10" s="17" t="s">
        <v>32</v>
      </c>
      <c r="I10" s="18" t="s">
        <v>47</v>
      </c>
    </row>
    <row r="11" spans="1:9" s="3" customFormat="1" ht="132" x14ac:dyDescent="0.25">
      <c r="A11" s="13" t="s">
        <v>23</v>
      </c>
      <c r="B11" s="15" t="s">
        <v>20</v>
      </c>
      <c r="C11" s="16">
        <v>32971569</v>
      </c>
      <c r="D11" s="16">
        <v>32971569</v>
      </c>
      <c r="E11" s="16">
        <v>0</v>
      </c>
      <c r="F11" s="30">
        <f t="shared" si="0"/>
        <v>32971569</v>
      </c>
      <c r="G11" s="16">
        <v>32971569</v>
      </c>
      <c r="H11" s="17" t="s">
        <v>32</v>
      </c>
      <c r="I11" s="18" t="s">
        <v>47</v>
      </c>
    </row>
    <row r="12" spans="1:9" s="3" customFormat="1" ht="165" x14ac:dyDescent="0.25">
      <c r="A12" s="13" t="s">
        <v>23</v>
      </c>
      <c r="B12" s="15" t="s">
        <v>20</v>
      </c>
      <c r="C12" s="16">
        <v>39000000</v>
      </c>
      <c r="D12" s="16">
        <v>26000000</v>
      </c>
      <c r="E12" s="16">
        <v>0</v>
      </c>
      <c r="F12" s="30">
        <f t="shared" si="0"/>
        <v>26000000</v>
      </c>
      <c r="G12" s="16">
        <v>2816667</v>
      </c>
      <c r="H12" s="17" t="s">
        <v>33</v>
      </c>
      <c r="I12" s="18" t="s">
        <v>48</v>
      </c>
    </row>
    <row r="13" spans="1:9" s="3" customFormat="1" ht="132" x14ac:dyDescent="0.25">
      <c r="A13" s="13" t="s">
        <v>21</v>
      </c>
      <c r="B13" s="15" t="s">
        <v>22</v>
      </c>
      <c r="C13" s="16">
        <v>163323134</v>
      </c>
      <c r="D13" s="16">
        <v>163323134</v>
      </c>
      <c r="E13" s="16">
        <v>0</v>
      </c>
      <c r="F13" s="30">
        <f t="shared" si="0"/>
        <v>163323134</v>
      </c>
      <c r="G13" s="16">
        <v>163323134</v>
      </c>
      <c r="H13" s="17" t="s">
        <v>34</v>
      </c>
      <c r="I13" s="18" t="s">
        <v>49</v>
      </c>
    </row>
    <row r="14" spans="1:9" s="3" customFormat="1" ht="132" x14ac:dyDescent="0.25">
      <c r="A14" s="13" t="s">
        <v>21</v>
      </c>
      <c r="B14" s="15" t="s">
        <v>22</v>
      </c>
      <c r="C14" s="16">
        <v>622997853</v>
      </c>
      <c r="D14" s="16">
        <v>622997853</v>
      </c>
      <c r="E14" s="16">
        <v>0</v>
      </c>
      <c r="F14" s="30">
        <f t="shared" si="0"/>
        <v>622997853</v>
      </c>
      <c r="G14" s="16">
        <v>622997853</v>
      </c>
      <c r="H14" s="17" t="s">
        <v>35</v>
      </c>
      <c r="I14" s="18" t="s">
        <v>50</v>
      </c>
    </row>
    <row r="15" spans="1:9" s="3" customFormat="1" ht="82.5" x14ac:dyDescent="0.25">
      <c r="A15" s="13" t="s">
        <v>24</v>
      </c>
      <c r="B15" s="15" t="s">
        <v>25</v>
      </c>
      <c r="C15" s="16">
        <v>420000000</v>
      </c>
      <c r="D15" s="16">
        <v>420000000</v>
      </c>
      <c r="E15" s="16">
        <v>0</v>
      </c>
      <c r="F15" s="30">
        <f t="shared" si="0"/>
        <v>420000000</v>
      </c>
      <c r="G15" s="16">
        <v>420000000</v>
      </c>
      <c r="H15" s="17" t="s">
        <v>36</v>
      </c>
      <c r="I15" s="18" t="s">
        <v>51</v>
      </c>
    </row>
    <row r="16" spans="1:9" s="3" customFormat="1" ht="148.5" x14ac:dyDescent="0.25">
      <c r="A16" s="13" t="s">
        <v>24</v>
      </c>
      <c r="B16" s="15" t="s">
        <v>25</v>
      </c>
      <c r="C16" s="16">
        <v>120000000</v>
      </c>
      <c r="D16" s="16">
        <v>120000000</v>
      </c>
      <c r="E16" s="16">
        <v>0</v>
      </c>
      <c r="F16" s="30">
        <f t="shared" si="0"/>
        <v>120000000</v>
      </c>
      <c r="G16" s="16">
        <v>120000000</v>
      </c>
      <c r="H16" s="17" t="s">
        <v>37</v>
      </c>
      <c r="I16" s="18" t="s">
        <v>52</v>
      </c>
    </row>
    <row r="17" spans="1:9" s="3" customFormat="1" ht="108.75" x14ac:dyDescent="0.25">
      <c r="A17" s="13" t="s">
        <v>24</v>
      </c>
      <c r="B17" s="15" t="s">
        <v>25</v>
      </c>
      <c r="C17" s="16">
        <v>543800000</v>
      </c>
      <c r="D17" s="16">
        <v>543800000</v>
      </c>
      <c r="E17" s="16">
        <v>0</v>
      </c>
      <c r="F17" s="30">
        <f t="shared" si="0"/>
        <v>543800000</v>
      </c>
      <c r="G17" s="16">
        <v>222078874</v>
      </c>
      <c r="H17" s="17" t="s">
        <v>38</v>
      </c>
      <c r="I17" s="31" t="s">
        <v>53</v>
      </c>
    </row>
    <row r="18" spans="1:9" s="3" customFormat="1" ht="99" x14ac:dyDescent="0.25">
      <c r="A18" s="13" t="s">
        <v>24</v>
      </c>
      <c r="B18" s="15" t="s">
        <v>25</v>
      </c>
      <c r="C18" s="16">
        <v>536272647</v>
      </c>
      <c r="D18" s="16">
        <v>536272647</v>
      </c>
      <c r="E18" s="16">
        <v>0</v>
      </c>
      <c r="F18" s="30">
        <f t="shared" si="0"/>
        <v>536272647</v>
      </c>
      <c r="G18" s="16">
        <v>341601386</v>
      </c>
      <c r="H18" s="17" t="s">
        <v>39</v>
      </c>
      <c r="I18" s="18" t="s">
        <v>54</v>
      </c>
    </row>
    <row r="19" spans="1:9" s="3" customFormat="1" ht="99" x14ac:dyDescent="0.25">
      <c r="A19" s="13" t="s">
        <v>26</v>
      </c>
      <c r="B19" s="32" t="s">
        <v>27</v>
      </c>
      <c r="C19" s="16">
        <v>650000000</v>
      </c>
      <c r="D19" s="16">
        <v>650000000</v>
      </c>
      <c r="E19" s="16">
        <v>0</v>
      </c>
      <c r="F19" s="30">
        <f t="shared" si="0"/>
        <v>650000000</v>
      </c>
      <c r="G19" s="16">
        <v>78000000</v>
      </c>
      <c r="H19" s="17" t="s">
        <v>40</v>
      </c>
      <c r="I19" s="18" t="s">
        <v>55</v>
      </c>
    </row>
    <row r="20" spans="1:9" s="3" customFormat="1" ht="115.5" x14ac:dyDescent="0.25">
      <c r="A20" s="13" t="s">
        <v>24</v>
      </c>
      <c r="B20" s="15" t="s">
        <v>25</v>
      </c>
      <c r="C20" s="16">
        <v>180000000</v>
      </c>
      <c r="D20" s="16">
        <v>180000000</v>
      </c>
      <c r="E20" s="16">
        <v>0</v>
      </c>
      <c r="F20" s="30">
        <f t="shared" si="0"/>
        <v>180000000</v>
      </c>
      <c r="G20" s="16">
        <v>180000000</v>
      </c>
      <c r="H20" s="17" t="s">
        <v>41</v>
      </c>
      <c r="I20" s="18" t="s">
        <v>56</v>
      </c>
    </row>
    <row r="21" spans="1:9" s="3" customFormat="1" ht="165" x14ac:dyDescent="0.25">
      <c r="A21" s="13" t="s">
        <v>28</v>
      </c>
      <c r="B21" s="15" t="s">
        <v>29</v>
      </c>
      <c r="C21" s="16">
        <f>461500000+111500000</f>
        <v>573000000</v>
      </c>
      <c r="D21" s="16">
        <f>461500000+111500000</f>
        <v>573000000</v>
      </c>
      <c r="E21" s="16">
        <v>0</v>
      </c>
      <c r="F21" s="30">
        <f t="shared" si="0"/>
        <v>573000000</v>
      </c>
      <c r="G21" s="16">
        <f>461500000+111500000</f>
        <v>573000000</v>
      </c>
      <c r="H21" s="17" t="s">
        <v>42</v>
      </c>
      <c r="I21" s="18" t="s">
        <v>57</v>
      </c>
    </row>
    <row r="22" spans="1:9" s="3" customFormat="1" ht="181.5" x14ac:dyDescent="0.25">
      <c r="A22" s="13" t="s">
        <v>24</v>
      </c>
      <c r="B22" s="15" t="s">
        <v>25</v>
      </c>
      <c r="C22" s="16">
        <v>120000000</v>
      </c>
      <c r="D22" s="16">
        <v>120000000</v>
      </c>
      <c r="E22" s="16">
        <v>0</v>
      </c>
      <c r="F22" s="30">
        <f t="shared" ref="F22:F23" si="1">+D22-E22</f>
        <v>120000000</v>
      </c>
      <c r="G22" s="16">
        <v>120000000</v>
      </c>
      <c r="H22" s="17" t="s">
        <v>43</v>
      </c>
      <c r="I22" s="18" t="s">
        <v>58</v>
      </c>
    </row>
    <row r="23" spans="1:9" s="3" customFormat="1" ht="120.75" x14ac:dyDescent="0.25">
      <c r="A23" s="13" t="s">
        <v>23</v>
      </c>
      <c r="B23" s="15" t="s">
        <v>20</v>
      </c>
      <c r="C23" s="16">
        <v>350000000</v>
      </c>
      <c r="D23" s="16">
        <v>350000000</v>
      </c>
      <c r="E23" s="16">
        <v>0</v>
      </c>
      <c r="F23" s="30">
        <f t="shared" si="1"/>
        <v>350000000</v>
      </c>
      <c r="G23" s="16">
        <v>201346800</v>
      </c>
      <c r="H23" s="17" t="s">
        <v>44</v>
      </c>
      <c r="I23" s="31" t="s">
        <v>59</v>
      </c>
    </row>
    <row r="24" spans="1:9" s="4" customFormat="1" ht="33" customHeight="1" x14ac:dyDescent="0.25">
      <c r="A24" s="24" t="s">
        <v>7</v>
      </c>
      <c r="B24" s="24"/>
      <c r="C24" s="25">
        <f>SUM(C8:C23)</f>
        <v>5502743987</v>
      </c>
      <c r="D24" s="25">
        <v>0</v>
      </c>
      <c r="E24" s="25">
        <v>0</v>
      </c>
      <c r="F24" s="26">
        <f>SUM(F8:F23)</f>
        <v>5489743987</v>
      </c>
      <c r="G24" s="27">
        <f>SUM(G8:G23)</f>
        <v>4171848400</v>
      </c>
      <c r="H24" s="28"/>
      <c r="I24" s="29"/>
    </row>
    <row r="27" spans="1:9" ht="36.75" customHeight="1" x14ac:dyDescent="0.25">
      <c r="B27" s="12" t="s">
        <v>9</v>
      </c>
      <c r="C27" s="12"/>
      <c r="D27" s="12"/>
      <c r="E27" s="12"/>
      <c r="F27" s="7" t="s">
        <v>6</v>
      </c>
      <c r="G27" s="5">
        <v>4171848400</v>
      </c>
    </row>
    <row r="28" spans="1:9" ht="39.75" customHeight="1" x14ac:dyDescent="0.25">
      <c r="B28" s="12" t="s">
        <v>10</v>
      </c>
      <c r="C28" s="12"/>
      <c r="D28" s="12"/>
      <c r="E28" s="12"/>
      <c r="F28" s="7" t="s">
        <v>5</v>
      </c>
      <c r="G28" s="5">
        <f>G24</f>
        <v>4171848400</v>
      </c>
    </row>
    <row r="29" spans="1:9" ht="48" customHeight="1" x14ac:dyDescent="0.25">
      <c r="B29" s="11" t="s">
        <v>11</v>
      </c>
      <c r="C29" s="11"/>
      <c r="D29" s="11"/>
      <c r="E29" s="11"/>
      <c r="F29" s="8" t="s">
        <v>8</v>
      </c>
      <c r="G29" s="6">
        <f>G27-G28</f>
        <v>0</v>
      </c>
    </row>
  </sheetData>
  <mergeCells count="5">
    <mergeCell ref="B3:F4"/>
    <mergeCell ref="B29:E29"/>
    <mergeCell ref="A24:B24"/>
    <mergeCell ref="B27:E27"/>
    <mergeCell ref="B28:E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RESERVAS PRESUPUESTALES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</dc:creator>
  <cp:lastModifiedBy>USUARIO</cp:lastModifiedBy>
  <dcterms:created xsi:type="dcterms:W3CDTF">2023-12-20T20:12:59Z</dcterms:created>
  <dcterms:modified xsi:type="dcterms:W3CDTF">2025-02-12T20:50:21Z</dcterms:modified>
</cp:coreProperties>
</file>