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xWindow="360" yWindow="30" windowWidth="11460" windowHeight="6195"/>
  </bookViews>
  <sheets>
    <sheet name="INVENTARIO IDUVI" sheetId="79" r:id="rId1"/>
  </sheets>
  <definedNames>
    <definedName name="_xlnm.Print_Area" localSheetId="0">'INVENTARIO IDUVI'!#REF!</definedName>
    <definedName name="_xlnm.Print_Titles" localSheetId="0">'INVENTARIO IDUVI'!$1:$6</definedName>
  </definedNames>
  <calcPr calcId="125725"/>
</workbook>
</file>

<file path=xl/calcChain.xml><?xml version="1.0" encoding="utf-8"?>
<calcChain xmlns="http://schemas.openxmlformats.org/spreadsheetml/2006/main">
  <c r="D428" i="79"/>
  <c r="D409"/>
  <c r="D186"/>
  <c r="D296"/>
  <c r="D249"/>
  <c r="D449"/>
  <c r="D240"/>
  <c r="D124"/>
  <c r="D109"/>
  <c r="D83"/>
  <c r="D72"/>
  <c r="D42"/>
  <c r="D22"/>
  <c r="D60"/>
  <c r="D59"/>
  <c r="D58"/>
  <c r="D57"/>
  <c r="D56"/>
  <c r="D55"/>
  <c r="D68" s="1"/>
  <c r="D54"/>
  <c r="D439"/>
  <c r="D314"/>
  <c r="D307"/>
  <c r="D126" l="1"/>
  <c r="D371"/>
  <c r="D451" s="1"/>
  <c r="D429"/>
</calcChain>
</file>

<file path=xl/sharedStrings.xml><?xml version="1.0" encoding="utf-8"?>
<sst xmlns="http://schemas.openxmlformats.org/spreadsheetml/2006/main" count="510" uniqueCount="435">
  <si>
    <t>ESCRITORIO TIPO EJECUTIVO</t>
  </si>
  <si>
    <t>DETALLE</t>
  </si>
  <si>
    <t>ARCHIVADOR EN MADERA DE 4 GAVETAS</t>
  </si>
  <si>
    <t>MESA DE COMPUTO TECLADO BAJO</t>
  </si>
  <si>
    <t>ARCHIVADOR  EN MADERA 4 GAVETAS</t>
  </si>
  <si>
    <t>ESCRITORIO EN MADERA TIPO SECRETARIAL</t>
  </si>
  <si>
    <t>SUBTOTAL</t>
  </si>
  <si>
    <t>INTANGIBLES</t>
  </si>
  <si>
    <t>VALOR</t>
  </si>
  <si>
    <t>TOTAL INTANGIBLES</t>
  </si>
  <si>
    <t>NATURAL</t>
  </si>
  <si>
    <t>BIBLIOTECA DE 2 CUERPOS DE 1,50 DE ANCHO X 1,90 DE</t>
  </si>
  <si>
    <t>CALIPSO</t>
  </si>
  <si>
    <t>MESA REVISTERO</t>
  </si>
  <si>
    <t xml:space="preserve">ESCRITORIO EN MADERA TIPO GERENTE </t>
  </si>
  <si>
    <t>SILLA AUXILIAR</t>
  </si>
  <si>
    <t>CALENTADOR DE AMBIENTE MODEL HQ1261 SERIE:30500244</t>
  </si>
  <si>
    <t>CALENTADOR DE AMBIENTE MODEL HQ1261 SERIE:30500098</t>
  </si>
  <si>
    <t>(No. MPV2-PC73M-PTPYB-FXB6F-J2K3B)</t>
  </si>
  <si>
    <t>(No. JJ6FK-KPDRT-J2QJJ-VXJW3-MFB7W)</t>
  </si>
  <si>
    <t>CANT.</t>
  </si>
  <si>
    <t xml:space="preserve">ARCHIVADOR DE 4 GAVETAS MADERA LÍNEA 800 COLOR </t>
  </si>
  <si>
    <t>PERCHERO DE MADERA LÍNEA 6000 COLOR CALIPSO</t>
  </si>
  <si>
    <t>ALTO LÍNEA 6000 COLOR CALIPSO</t>
  </si>
  <si>
    <t xml:space="preserve">ARCHIVADOR DE 4 GAVETAS MADERA LÍNEA 6000 COLOR </t>
  </si>
  <si>
    <t>PERCHERO DE MADERA LÍNEA 800 COLOR NATURAL</t>
  </si>
  <si>
    <t>SOFÁ DE 1,40 CON BRAZOS EN COLOR CALIPSO</t>
  </si>
  <si>
    <t>CALCULADORA SHARP 12 DÍGITOS EL 1801C</t>
  </si>
  <si>
    <t>GRABADORA TIPO PERIODISTA MARCA SONY</t>
  </si>
  <si>
    <t>PART No. 00126-471452-9000 CD 00126-051452-0010A</t>
  </si>
  <si>
    <t>LICENCIA AUTO CAD 2006 SERIAL No. 343-61981468</t>
  </si>
  <si>
    <t>VIDEOPROYECTOR DLP 1600 LUMENS x GA (1024x768) Lamp. 4000</t>
  </si>
  <si>
    <t xml:space="preserve">DLP, CONTROL REMOTO, GARANTIA 1  AÑO REF: x3 N/P 1 SAPRC </t>
  </si>
  <si>
    <t>543A0367/16649.</t>
  </si>
  <si>
    <t>FAX PANASONIC KXFT901 CON MONITOR, 70 MEMORIAS,</t>
  </si>
  <si>
    <t>FOTOCOPIA Y GARANTIA UN AÑO</t>
  </si>
  <si>
    <t>BIBLIOTECA DE 1,95 MTS DE ALTO X 1,50MTS DE ANCHO  X 0,35</t>
  </si>
  <si>
    <t>DOS PUERTAS</t>
  </si>
  <si>
    <t>MTS. DE FONDO, DIVISION Y CUATRO ENTREPAÑOS,</t>
  </si>
  <si>
    <t xml:space="preserve">CAMARA FOTOGRAFICA DIGITAL MARCA SONY, RESOLUCION </t>
  </si>
  <si>
    <t>DE 6,0 MEGAPIXELES, PROCESADOR REAL DE IMAGEN,</t>
  </si>
  <si>
    <t xml:space="preserve">ZOOM OPTICO DE 3X/ZOOM DIGITAL DE ALTA PRECISION </t>
  </si>
  <si>
    <t>ZEISS,, MEMORIA INTERNA DE 32MB, PELICULA MPEG VX</t>
  </si>
  <si>
    <t>CON AUDIO ESTANDAR Y FINO PROGRAMA PICTURE PACKAGE</t>
  </si>
  <si>
    <t>CORREA, CABLE AV, INCLUYE DOS BATERIAS ALCALINAS.</t>
  </si>
  <si>
    <t xml:space="preserve">DE 6XGVA, PANTALLA DE 2.0" DE 115K PIXELES, LENTE CARL </t>
  </si>
  <si>
    <t>HORAS, CONECTIVIDAD INALAMBRICA PESO 6,8 lbs / 1kg. Tecn.</t>
  </si>
  <si>
    <t>TELEFONO ALAMBRICO PANASONIC REF, KX-TS500,</t>
  </si>
  <si>
    <t>INVENTARIO BIENES MUEBLES</t>
  </si>
  <si>
    <t>CÓDIGO</t>
  </si>
  <si>
    <t>EQUIPO Y MAQUINAS DE OFICINA</t>
  </si>
  <si>
    <t xml:space="preserve">CÓDIGO </t>
  </si>
  <si>
    <t>EQUIPO DE COMUNICACIÓN</t>
  </si>
  <si>
    <t>EQUIPO DE COMPUTACIÓN</t>
  </si>
  <si>
    <t>TOTAL EQUIPO DE COMPUTACIÓN</t>
  </si>
  <si>
    <t>MONITOR COLOR 17", 26MM, DIGITAL SVGA 740 NEGRO</t>
  </si>
  <si>
    <t>MONITOR COLOR 17", 26MM, DIGITAL SVGA 732 NEGRO</t>
  </si>
  <si>
    <t>IMPRESORA HP 1018,12PPM, 600DPI 2MB 160 HOJAS, USB.</t>
  </si>
  <si>
    <t xml:space="preserve">SOFTWARE CONTABLE HELISA GW VERSION 2,0 </t>
  </si>
  <si>
    <t>LICENCIA LCG 200001682</t>
  </si>
  <si>
    <t>PARLANTES</t>
  </si>
  <si>
    <t xml:space="preserve">RADIO MARCA ICOM. ICF-24 EN LA BANDA DE UHF SERIE No. </t>
  </si>
  <si>
    <t>2701757,CON ANTENA, BATERIA Y CARGADOR BASE CON</t>
  </si>
  <si>
    <t>ADAPTADOR DE CORRIENTE.</t>
  </si>
  <si>
    <t xml:space="preserve">2701758 CON ANTENA, BATERIA Y CARGADOR BASE CON </t>
  </si>
  <si>
    <t xml:space="preserve">2701760 CON ANTENA, BATERIA Y CARGADOR BASE CON </t>
  </si>
  <si>
    <t xml:space="preserve">AJUSTES DE TONOS / PULSOS CONMUTABLES, FLASH POR </t>
  </si>
  <si>
    <t>REMARCACION DE ULTIMO NUMERO COLOR BLANCO.</t>
  </si>
  <si>
    <t>TIEMPO, TIPO OFICINA, SEPUEDE INSTALAR EN ÑLA PARED,</t>
  </si>
  <si>
    <t>SOFTWARE BASE DE DATOS TEKHNE AÑO 2008 OBRA PUBLICA</t>
  </si>
  <si>
    <t>SUSCRIPCION POR UN AÑO, 3 EDICIONES.</t>
  </si>
  <si>
    <t>ESTABILIZADOR UPS</t>
  </si>
  <si>
    <t>GUILLOTINA DE METAL MARCA  MERLETTO</t>
  </si>
  <si>
    <t>PERFORADORA TRES HUECOS MARCA  RANK MODEL 1090</t>
  </si>
  <si>
    <t>NEGRO</t>
  </si>
  <si>
    <t>ESTANTERIA DE 0,90CMSX0,40X2MTS PARA GENERAR 6 ESPA-</t>
  </si>
  <si>
    <t>CIOS. (C-328)</t>
  </si>
  <si>
    <t>LICENCIA OFFICE BASIC 2003 EQUIPO INV. 152805-007</t>
  </si>
  <si>
    <t>LICENCIA WINDOWS PROFESIONAL EQUIPO INV. 152805-007</t>
  </si>
  <si>
    <t>LICENCIA OFFICE PROFESIONAL EQUIPO INV. 152805-008</t>
  </si>
  <si>
    <t>LICENCIA WINDOWS PROFESIONAL EQUIPO INV. 152805-008</t>
  </si>
  <si>
    <t>(No. C6XDF-MQ6T8-48BY9-WJC88-DCRKY)</t>
  </si>
  <si>
    <t>(No. TFT9K-M398V-XCT96-WBKB4)</t>
  </si>
  <si>
    <t xml:space="preserve">PENTIUM IV 3,0 GHZ PROCESADOR INTEL PENTIUM IV MODELO </t>
  </si>
  <si>
    <t xml:space="preserve">531 3,0 GHZ, BUS 800MHZ, MEMORIA RAM 512 MB DDR, MEMORIA </t>
  </si>
  <si>
    <t xml:space="preserve">EXPANDIBLE A 2GB, DISCO DURO DE 80 GB IDE DE 7200RPM, </t>
  </si>
  <si>
    <t>DRIVE DE 1,44 MG , CD-RW.</t>
  </si>
  <si>
    <t xml:space="preserve">DESCRIPCION DEL EQUIPO Y CPU: COMPUTADOR COIN POWER NET </t>
  </si>
  <si>
    <t xml:space="preserve">PANTALLA LCD DE 17" WIDE  SCREEN MARCA ACER COLOR </t>
  </si>
  <si>
    <t>ROUTER MARCA 3COM WL 537</t>
  </si>
  <si>
    <t xml:space="preserve">TELEFONO  ALAMBRICO MARCA BELLSOUTH PARA DOS LINEAS </t>
  </si>
  <si>
    <t>SOFWARE CONSTRUDATA - BASE DE DATOS, ISTALADORES , CARTILLA</t>
  </si>
  <si>
    <t>PRESUPUESTANDO CON CONSTRUPLAN , 1 SENTINEL USB.</t>
  </si>
  <si>
    <t>PLOTTER : IMPRESORA INDEPENDIENTE HP DESINNJET SERIE 510</t>
  </si>
  <si>
    <t>INYECCION TERMICA DE TINTA HP, RESOLUCION OPTIMIZADA</t>
  </si>
  <si>
    <t>DE HASTA 2400X1200 PPP, TINTAS CIAN, AMGENTA, AMARILLO, NEGRO.</t>
  </si>
  <si>
    <t>MINICOMPONENTE : SISTEMA DE MICRO-COMPONENTE DE ALTA</t>
  </si>
  <si>
    <t>MAQUINA DE CAFÉ PARA PODS MARCA SAMURAI</t>
  </si>
  <si>
    <t>REFERENCIA: CW1008CO/9Q0-4309</t>
  </si>
  <si>
    <t xml:space="preserve">HORNO MICROHONDAS MARCA HACEB HM-0,7 COLOR BALNCO </t>
  </si>
  <si>
    <t>SERIE 99810301 DINN</t>
  </si>
  <si>
    <t>FIDELIDAD MODELO CMT-BX30R. MARCA SONY.</t>
  </si>
  <si>
    <t>CAMARA DE VIDEO MARCA SONY  DCR-SR47    60GB</t>
  </si>
  <si>
    <t xml:space="preserve">COLOR GRIS PLATA </t>
  </si>
  <si>
    <t>VAJILLA MARCA CORONA COLOR BLANCO X 20 PIEZAS</t>
  </si>
  <si>
    <t>TRIPOD SCREEN- TELON PARA PROYECCION COLOR BLANCO</t>
  </si>
  <si>
    <t>DIMENSIONES 180CMS X 180 CMS - MATE WHITE</t>
  </si>
  <si>
    <t>TELEVISOR LCD MARCA LG  DE 32" COLOR NEGRO</t>
  </si>
  <si>
    <t>LICENCIA OFFICE SMALL BUSINES</t>
  </si>
  <si>
    <t>LECENCIA ANTIVIRUS KASPERSKY 2010 PARA 10 USUARIOS, POR UN AÑO</t>
  </si>
  <si>
    <t>LICENCIA AUTOCAD LITE 2010</t>
  </si>
  <si>
    <t>BASE DE PARED PARA TELEVISOR LCD</t>
  </si>
  <si>
    <t xml:space="preserve">COMPUTADOR INTEL DUAL CORE 2,6 MEMORIA 4GB DISCO DURO </t>
  </si>
  <si>
    <t>500GB, BOARD ATX, AUDI, VIDEO, RED, QUEMADOR DVD, LECTOR DE</t>
  </si>
  <si>
    <t>TARJETAS SD MMC MICRO SD, MONITOR 19" LCD</t>
  </si>
  <si>
    <t>CPU TORRE PROCESADOR INTEL DUAL CORE 2,6 MEMORIOA DE 2GB</t>
  </si>
  <si>
    <t>DISCO DURO DE 500GB, BOARD ATX, AUDIO VIDEO, RED, QUMADOR DVD</t>
  </si>
  <si>
    <t>LECTOR DE TARJETAS SD MMC MICRO SD</t>
  </si>
  <si>
    <t>REF. SCX462F</t>
  </si>
  <si>
    <t xml:space="preserve">IMPRESORA MULTIFUNCIONAL LASER MARCA SAMSUNG </t>
  </si>
  <si>
    <t>REPRODUCTOR DVD MARCA MILLENIUM, COLOR NEGRO</t>
  </si>
  <si>
    <t>IMPRESORA MARCA TSC MODELO  TTP 247 PLUS</t>
  </si>
  <si>
    <t xml:space="preserve">SERVIDOR HP PROLIANT ML 110GBXEON X3430 2,4 Ghz, 2GB, 2 DISCOS </t>
  </si>
  <si>
    <t xml:space="preserve">500GB SATA, DVD ROM , RED Gigabit, Con LICENCIA WINDOWS SERVER </t>
  </si>
  <si>
    <t xml:space="preserve">CPU INTEL CORE 2 DUO 2,9 DISCO DE 500 G. MEMORIA 4 GIGAS, </t>
  </si>
  <si>
    <t>QUEMADOR CD, LECTOR DE MEMORIA 2G.</t>
  </si>
  <si>
    <t>UPS DE 600 WAST</t>
  </si>
  <si>
    <t>LICENCIA WINDOWS 7 PROFESIONAL</t>
  </si>
  <si>
    <t>DIGITURNO</t>
  </si>
  <si>
    <t>SILLA ERGONOMICA</t>
  </si>
  <si>
    <t xml:space="preserve">COMPUTADOR DE ESCRITORIO TODO EN UNO, PROCESADOR ATHLON </t>
  </si>
  <si>
    <t>DISCO DURO 320GIGAS. MEMORIA DE 2 GIGAS, PANTALLA DE 14".</t>
  </si>
  <si>
    <t>COMPUTADOR PORTATIL MARCA SAMSUNG PROCESADOR COREI 3</t>
  </si>
  <si>
    <t>MONITOR LCD 19"</t>
  </si>
  <si>
    <t>CPU</t>
  </si>
  <si>
    <t>MOUSE</t>
  </si>
  <si>
    <t>TECLADO</t>
  </si>
  <si>
    <t>MONITOR 17"</t>
  </si>
  <si>
    <t xml:space="preserve">2008 FUNDATION R2 ROK CON 15 CAL </t>
  </si>
  <si>
    <t>PANTALLA 20"</t>
  </si>
  <si>
    <t>FUSION 1,6; 2 GIGAS DE MEMORIA, DISCO DURO DE 500GIGAS</t>
  </si>
  <si>
    <t>LICENCIA DE WINDOWS 7</t>
  </si>
  <si>
    <t xml:space="preserve">LICENCIA WINDOWS 7 PROFESIONAL  OEM </t>
  </si>
  <si>
    <t xml:space="preserve">unidad de DVD-ROM multiburner </t>
  </si>
  <si>
    <t>monitor LCD de 18", teclado y  mouse.</t>
  </si>
  <si>
    <t>Telefono IP Yealink Ref. T26, para operadora</t>
  </si>
  <si>
    <t>Telefono IP Yealink gama baja de 2 cuentas ref. T20P, para usuario de sistema</t>
  </si>
  <si>
    <t>Rack para servidor de 1 mt de piso</t>
  </si>
  <si>
    <t>UPS micronet de 2000VA(1400 vatios)</t>
  </si>
  <si>
    <t xml:space="preserve">RAM  HS 2,5in351p/s 2 discos IBM 500GB 2,5 IN SFF Slim -HS 7,2k 6Gbps+ </t>
  </si>
  <si>
    <t xml:space="preserve">SERVIDOR IBM X3250M3 Xeon  4C X3460 2,8 GHz/1333MHz/8M B 4 GB en </t>
  </si>
  <si>
    <t xml:space="preserve">Grandstream GXW4104. Terminal Adapter equipo de 4 puertos FXO, para </t>
  </si>
  <si>
    <t>troncales analogicas</t>
  </si>
  <si>
    <t xml:space="preserve">Grandstream GXW4008. Terminal Adapter equipo de 8 puertos FXS, para </t>
  </si>
  <si>
    <t>extensiones sencillas analogicas</t>
  </si>
  <si>
    <t>Switch marca 3com de 24 puertos /10/100/1000 + 4 puertos SFP administrable via</t>
  </si>
  <si>
    <t xml:space="preserve"> WEB  para rack</t>
  </si>
  <si>
    <t>CORTINA ENROLLABLE EN SCREEM AL 20% COLOR CAFÉ</t>
  </si>
  <si>
    <t>DIMENSIONES 2,20M DE ANCHOX 1,40MTS DE ALTO</t>
  </si>
  <si>
    <t>DIMENSIONES 1,80M DE ANCHOX 1,35MTS DE ALTO</t>
  </si>
  <si>
    <t xml:space="preserve">DIMENSIONES 2,70M DE ANCHOX 1,40MTS DE ALTO </t>
  </si>
  <si>
    <t>SWITCH DE 24 PUNTOS</t>
  </si>
  <si>
    <t xml:space="preserve">LECENCIA ANTIVIRUS KASPERSKY 2010 PARA 10 USUARIOS, POR </t>
  </si>
  <si>
    <t>TRES AÑOS No. 2e874fco-3928-4d88-b942-d0ccd72ce7e7</t>
  </si>
  <si>
    <t>Fecha vencimiento 02-oct-2015</t>
  </si>
  <si>
    <t>ESTANTERIA DE 0,90CMSX0,40X2MTS PARA GENERAR 1 ESPACIO</t>
  </si>
  <si>
    <t>(C-328)</t>
  </si>
  <si>
    <t>SOFTWARE HERRAMIENTAS ADMINISTRATIVAS SISTEMATIZADAS HAS SQL</t>
  </si>
  <si>
    <t xml:space="preserve">LICENCIA DE USO: 2013000413, MODULOS: CONTABILIDAD, TESORERIA Y </t>
  </si>
  <si>
    <t>CONTROL PRESUPUESTAL.</t>
  </si>
  <si>
    <t>PREDIO URBANO, VEREDA SAMARIA CARRERA 5E No. 11-83 (CHIA CUND) CON AREA DE 20.487.57M2, IDENTIFICADO CON MATRICULA INMOBILIARIA 50N-0039352 Y CEDULA CATASTRAL 01-01-0001-0008-000 DESTINADO  A LA CONSTRUCCIÓN DE PROYECTO DE VIVIENDA DE INETERES SOCIAL "ENSUEÑOS DEL SAUCEDAL".</t>
  </si>
  <si>
    <t>TERRENOS</t>
  </si>
  <si>
    <t>TOTAL TERRENOS</t>
  </si>
  <si>
    <t>OTRAS MERCANCIAS EN EXISTENCIA</t>
  </si>
  <si>
    <t>MATERIALES DE CONSTRUCCIÓN CORRESPONDIENTES A RENUNCIAS DE SUBSIDIO DE LOS PROGRAMAS DE MEJORAMIENTO DE VIVIENDA Y CONSTRUCCION EN SITIO PROPIO AÑO 2014.</t>
  </si>
  <si>
    <t>TOTAL OTRAS MERCANCIAS EN EXISTENCIA</t>
  </si>
  <si>
    <t>CPU PROCESADOR INTEL DUALCORE 2.2 GHZ BOARD INTEL D945GCNL, AUDIO, VIDEO, RED MEMORIA DDR2 2GB, DISCO DURO  320GB, CAJA ATX TECLADO,MOUSE, LECTOR DE TARJETAS,  SD MMC  LICENCIA WINDOWS XP PROFESIONAL, OEM - integradas</t>
  </si>
  <si>
    <t xml:space="preserve">COMPUTADOR  CLON PROCESADOR INTEL DUAL  CORE 2.5 MEMORIA DDR 2 2G DISCO DURO 250G BOARD ASROCK 945GCM-S MONITOR LCD 17" ACER, QUEMADOR DVD LECTOR TARJETAS SD MMC SDCARD CAJA ATX LUJO TECLADO, MOUSE, PARLANTES, REGULADOR VOLTAJE </t>
  </si>
  <si>
    <t>COMPUTADOR CLON  PROCESADOR INTEL CORE 2 DUO 2.8 MEMORIA DDR2 2G , DISCO DURO 400G BOARD INTEL DG42RQ, MONITOR LCD 17" ACER, QUEMADOR DVD LECTOR TARJETAS SD MMC SD CARD CAJA LUJO TECLADO MOUSE, PARLANTES, REGULADOR, LICENCIA WINDOUS XP PROFESIONAL</t>
  </si>
  <si>
    <t>SERVIDOR PROLIANT MARCA HEWLET PACKARD 2008  ML150 G6 SERVER LICENCIA WINDOWS SERVER 2008</t>
  </si>
  <si>
    <t>COMPUTADOR COMPAQ DX2400,  PROCESADOR INTEL CORE  2.6 GHZ MEMORIA  2GB , DISCO DURO 320G MONITOR LCD 19, QUEMADOR DVD LECTOR TARJETAS CAJA LUJO TECLADO MOUSE, PARLANTES, REGULADOR, LICENCIA WINDOWS 7 PROFESSIONAL</t>
  </si>
  <si>
    <t xml:space="preserve">COMPUTADOR CLON, PROCESADOR INTEL CELERON  2.5 GHZ DISCO DURO 40GB MEMORIA 768 MEGAS, BOARD BIOSTAR P4M80-M4  CON MONITOR 17" LG  CON ACCESORIOS, TECLADO MAUSE PARLANTES, ACCESORIOS , REGULADOR DE VOLTAJE </t>
  </si>
  <si>
    <t>PORTATIL HP PAVILION DV4 1214LA, DISCO DURO 250GB , MEMORIA 3GB PROCESADOR ATHLON X2 2.1 GHZ</t>
  </si>
  <si>
    <t>PORTATIL TOSHIBA SATELLITE A105, CELERON 1.7GHZ, MEMORIA 1.2 GB, DISCO DURO 40GB</t>
  </si>
  <si>
    <t xml:space="preserve">IMPRESORA MULTIFUNCIONAL HEWLETT PACKARD PHOTOSMART C5280 MEMORIAL 2G </t>
  </si>
  <si>
    <t>IMPRESORA HEWLETT PACKARD F380</t>
  </si>
  <si>
    <t>IMPRESORA HEWLETT PACKARD REF: CM 1015 MFP LASERJET COLOR</t>
  </si>
  <si>
    <t xml:space="preserve">IMPRESORA DE INYECCIÓN HEWELETT PACKARD DESKJET F2280 </t>
  </si>
  <si>
    <t>SCANER  HEWLET PACKARD 5590 CAMA PLANA</t>
  </si>
  <si>
    <t>U.P.S WORD BLASER 1000 w</t>
  </si>
  <si>
    <t>VIDEO BEAM MARCA EPSON REF: S4 1800 LUMENS</t>
  </si>
  <si>
    <t>LICENCIA WINDOUS XP PROFESIONAL OEM</t>
  </si>
  <si>
    <t xml:space="preserve">RACK 7" PARA CABLEADO ESTRUCTURADO  CON SWITCH 3COM, BASELINE 2024, 24 PUERTOS Y PATCH PANEL CON ACCESORIOS DE CABLEADO </t>
  </si>
  <si>
    <t>CAMARA FOTOGRAFICA DIGITAL MARCA CANON POWERSHOT 59 OIS</t>
  </si>
  <si>
    <t>COMPUTADOR COMPAQ 500BMT, PROCESADOR INTEL CORE 2 DUO 2,9 GHZ, MEMORIA 2GB, DISCO DURO 320GB, MONITOR 20"QUEMADOR, CAJA ATX TECLADO MOUSE, REGULADOR LICENCIA WINDOWS 7 PROFESSIONAL</t>
  </si>
  <si>
    <t>COMPUTADOR COMPAQ 500BMT, PROCESADOR INTEL CORE 2 DUO 2,9 GHZ, MEMORIA 2GB, DISCO DURO 320GB, MONITOR 17" ACER, QUEMADOR, CAJA ATX TECLADO MOUSE, REGULADOR LICENCIA WINDOWS 7 PROFESSIONAL</t>
  </si>
  <si>
    <t xml:space="preserve">MONITOR 20  WIDE </t>
  </si>
  <si>
    <t>COMPUTADOR LENOVO THINKCENTRE MT-M3598 , PROCESADOR INTEL CORE I7 3770 3,4 GHZ, MEMORIA 8GB, DISCO DURO 500GB, MONITOR 22", QUEMADOR, CAJA ATX TECLADO MOUSE, LICENCIA WINDOWS 7 PROFESSIONAL</t>
  </si>
  <si>
    <t>IMPRESORAS LASER HP P1102W  BLANCO NEGRO CON WIFI</t>
  </si>
  <si>
    <t>MOUSE  USB</t>
  </si>
  <si>
    <t xml:space="preserve">ESTABILIZADORES DE 1000 REALES SISTELECTRO </t>
  </si>
  <si>
    <t>ESCANER EPSON INDUSTRIAL GT S-80</t>
  </si>
  <si>
    <t xml:space="preserve">CENTRAL TELEFÓNICA ELECTRÓNICA MODULAR 308 PROGRAMABLE - 8 EXTENSIONES 3 TRONCALES IND. </t>
  </si>
  <si>
    <t xml:space="preserve">TELÉFONO PANASONIC MODEL KX TS3 </t>
  </si>
  <si>
    <t>TELEFAX PANASONIC KX-FT71-LA</t>
  </si>
  <si>
    <t xml:space="preserve">TELEFONO PANASONIC </t>
  </si>
  <si>
    <t>TELÉFONO SECRETARIA KX-T7730</t>
  </si>
  <si>
    <t>TOTAL EQUIPOS DE COMUNICACIÓN</t>
  </si>
  <si>
    <t>LICENCIA XP PROFESIONAL - OFFICE XP</t>
  </si>
  <si>
    <t xml:space="preserve">SOFWARE PARA LA IMPLEMENTACIÓN DE LA INFORMACIÓN CONTABLE Y PRESUPUESTAL </t>
  </si>
  <si>
    <t>IMPLEMENTACION DE SOFWARE PARA EL MANEJO DE GESTION DOCUMENTAL DENOMINADO CORRYCOM, INCLUYE DENTRO DEL PROGRAMA UNA IMPRESORA PARA STIKER Y UN LECTORCODIGO DE BARRAS</t>
  </si>
  <si>
    <t xml:space="preserve">MINIPERSIANAS EN ALUMINIO DE 0.70X1.10 </t>
  </si>
  <si>
    <t>MINIPERSIANAS EN ALUMINIO DE 2.08X1.10</t>
  </si>
  <si>
    <t>PUERTA ABATIBLE</t>
  </si>
  <si>
    <t>DIVISIONES  OFICINA CON PANEL MIXTO OFICINAS /GERENCIA Y RECEPCION CON ARCHIVADOR , PEDESTAL Y ACCESORIOS</t>
  </si>
  <si>
    <t>SUPERFICIE DE TRABAJO DE 1,50*0,60 (2) + 60 *1.25 (CONTABILIDAD/JURIDICA/FOTOCOPIADORA)</t>
  </si>
  <si>
    <t>SILLAS INTERLOCUTORAS  RECIBIDORAS NOVITA COLOR GRIS (ATN.PPTO / OTROS</t>
  </si>
  <si>
    <t>SILLA ERGONOMICA  ESPALDA 34 CM ASIENTO (CONTABILIDAD)</t>
  </si>
  <si>
    <t>ARCHIVADOR METALICO GRIS 4 CAJONES</t>
  </si>
  <si>
    <t>SILLA TIPO GERENTE  (GERENCIA)</t>
  </si>
  <si>
    <t>SILLA TIPO SECRETARIAL NEUMÁTICA GAMA ( JURIDICA-ASESORES-SECRETARIA)</t>
  </si>
  <si>
    <t>SILLAS RECIBIDORAS NOVITA RECEPCION 2 PUESTOS COLOR GRIS (RECEPCION)</t>
  </si>
  <si>
    <t>SILLA TIPO PRESIDENTE PR 400 (PRESUPUESTO)</t>
  </si>
  <si>
    <t>SILLA NOVITA TAPIZ   - VERDES (RECEPCION)</t>
  </si>
  <si>
    <t>RECEPCION Y ARCHIVADOR 2*1  150 * 150 M</t>
  </si>
  <si>
    <t>PUESTO DE TRABAJO Y ARCHIVADOR 2*1-ESCRITORIO GUILLE</t>
  </si>
  <si>
    <t>PUESTO DE TRABAJO Y ARCHIVADOR 2*1 ESCRITORIO ASESORES</t>
  </si>
  <si>
    <t>ESTANDERIA (ARCHIVO ESCALERAS)</t>
  </si>
  <si>
    <t>BIBLIOTECA MADERA DE 25 MM.</t>
  </si>
  <si>
    <t>ESTANTERÍA ARCHIVO  X 2  -AZ - OFICINAS</t>
  </si>
  <si>
    <t>ESTANTERÍA ARCHIVO  X 3 - AZ RECEPCION</t>
  </si>
  <si>
    <t>TRITURADORA PARA PAPEL</t>
  </si>
  <si>
    <t>ARCHIVADORES METALICOS X 4 CAJONES</t>
  </si>
  <si>
    <t>TOTAL MUEBLES Y ENSERES Y EQ. OFICINA</t>
  </si>
  <si>
    <t>ESCRITORIOS</t>
  </si>
  <si>
    <t xml:space="preserve">ARCHIVADORES </t>
  </si>
  <si>
    <t>SILLAS</t>
  </si>
  <si>
    <t>BIBLIOTECAS</t>
  </si>
  <si>
    <t>CORTINAS</t>
  </si>
  <si>
    <t xml:space="preserve"> TRITURADORA DE PAPEL MARCA GIOTO JP-820C</t>
  </si>
  <si>
    <t>OTROS</t>
  </si>
  <si>
    <t>TOTAL INVENTARIOS IDUVI</t>
  </si>
  <si>
    <t>GABINETE DE CAFETERIA</t>
  </si>
  <si>
    <t>166501-001</t>
  </si>
  <si>
    <t>166501-002</t>
  </si>
  <si>
    <t>166501-003</t>
  </si>
  <si>
    <t>166501-004</t>
  </si>
  <si>
    <t>166501-005</t>
  </si>
  <si>
    <t>166501-006</t>
  </si>
  <si>
    <t>166501-007</t>
  </si>
  <si>
    <t>166501-008</t>
  </si>
  <si>
    <t>166501-009</t>
  </si>
  <si>
    <t>166501-010</t>
  </si>
  <si>
    <t>166501-011</t>
  </si>
  <si>
    <t>166501-012</t>
  </si>
  <si>
    <t>166501-013</t>
  </si>
  <si>
    <t>166501-014</t>
  </si>
  <si>
    <t>166501-015</t>
  </si>
  <si>
    <t>166501-016</t>
  </si>
  <si>
    <t>166501-017</t>
  </si>
  <si>
    <t>166501-018</t>
  </si>
  <si>
    <t>166501-019</t>
  </si>
  <si>
    <t>166501-020</t>
  </si>
  <si>
    <t>166501-021</t>
  </si>
  <si>
    <t>166501-022</t>
  </si>
  <si>
    <t>166501-023</t>
  </si>
  <si>
    <t>166501-024</t>
  </si>
  <si>
    <t>166501-025</t>
  </si>
  <si>
    <t>166501-026</t>
  </si>
  <si>
    <t>166501-027</t>
  </si>
  <si>
    <t>166501-028</t>
  </si>
  <si>
    <t>166501-029</t>
  </si>
  <si>
    <t>166501-030</t>
  </si>
  <si>
    <t>166501-031</t>
  </si>
  <si>
    <t>166501-032</t>
  </si>
  <si>
    <t>166501-033</t>
  </si>
  <si>
    <t>166501-034</t>
  </si>
  <si>
    <t>166501-035</t>
  </si>
  <si>
    <t>166501-036</t>
  </si>
  <si>
    <t>166501-037</t>
  </si>
  <si>
    <t>166501-038</t>
  </si>
  <si>
    <t>166501-039</t>
  </si>
  <si>
    <t>166501-040</t>
  </si>
  <si>
    <t>166501-041</t>
  </si>
  <si>
    <t>166501-042</t>
  </si>
  <si>
    <t>166501-043</t>
  </si>
  <si>
    <t>166501-044</t>
  </si>
  <si>
    <t>166501-045</t>
  </si>
  <si>
    <t>166501-046</t>
  </si>
  <si>
    <t>166501-047</t>
  </si>
  <si>
    <t>166501-048</t>
  </si>
  <si>
    <t>166501-049</t>
  </si>
  <si>
    <t>166501-050</t>
  </si>
  <si>
    <t>166501-051</t>
  </si>
  <si>
    <t>166501-052</t>
  </si>
  <si>
    <t>166501-053</t>
  </si>
  <si>
    <t>166501-054</t>
  </si>
  <si>
    <t>166501-055</t>
  </si>
  <si>
    <t>166501-056</t>
  </si>
  <si>
    <t>166501-057</t>
  </si>
  <si>
    <t>166501-058</t>
  </si>
  <si>
    <t>166501-059</t>
  </si>
  <si>
    <t>166501-060</t>
  </si>
  <si>
    <t>166502-001</t>
  </si>
  <si>
    <t>166502-002</t>
  </si>
  <si>
    <t>166502-003</t>
  </si>
  <si>
    <t>166502-004</t>
  </si>
  <si>
    <t>166502-005</t>
  </si>
  <si>
    <t>166502-006</t>
  </si>
  <si>
    <t>166502-008</t>
  </si>
  <si>
    <t>166502-009</t>
  </si>
  <si>
    <t>166502-010</t>
  </si>
  <si>
    <t>166502-011</t>
  </si>
  <si>
    <t>166502-012</t>
  </si>
  <si>
    <t>166502-013</t>
  </si>
  <si>
    <t>166502-014</t>
  </si>
  <si>
    <t>166502-015</t>
  </si>
  <si>
    <t>166502-016</t>
  </si>
  <si>
    <t>166502-017</t>
  </si>
  <si>
    <t>166502-018</t>
  </si>
  <si>
    <t>166502-019</t>
  </si>
  <si>
    <t>166502-020</t>
  </si>
  <si>
    <t>166502-021</t>
  </si>
  <si>
    <t>166502-022</t>
  </si>
  <si>
    <t>167001-001</t>
  </si>
  <si>
    <t>167001-002</t>
  </si>
  <si>
    <t>167001-003</t>
  </si>
  <si>
    <t>167001-006</t>
  </si>
  <si>
    <t>167001-007</t>
  </si>
  <si>
    <t>167001-008</t>
  </si>
  <si>
    <t>167002-001</t>
  </si>
  <si>
    <t>167002-002</t>
  </si>
  <si>
    <t>167002-003</t>
  </si>
  <si>
    <t>167002-004</t>
  </si>
  <si>
    <t>167002-005</t>
  </si>
  <si>
    <t>167002-006</t>
  </si>
  <si>
    <t>167002-007</t>
  </si>
  <si>
    <t>167002-008</t>
  </si>
  <si>
    <t>167002-008-01</t>
  </si>
  <si>
    <t>167002-007-01</t>
  </si>
  <si>
    <t>167002-007-02</t>
  </si>
  <si>
    <t>167002-007-03</t>
  </si>
  <si>
    <t>167002-007-04</t>
  </si>
  <si>
    <t>167002-008-02</t>
  </si>
  <si>
    <t>167002-008-03</t>
  </si>
  <si>
    <t>167002-008-04</t>
  </si>
  <si>
    <t>167002-009</t>
  </si>
  <si>
    <t>167002-010</t>
  </si>
  <si>
    <t>167002-011</t>
  </si>
  <si>
    <t>167002-012</t>
  </si>
  <si>
    <t>167002-013</t>
  </si>
  <si>
    <t>167002-013-01</t>
  </si>
  <si>
    <t>167002-013-02</t>
  </si>
  <si>
    <t>167002-013-03</t>
  </si>
  <si>
    <t>167002-014</t>
  </si>
  <si>
    <t>167002-015</t>
  </si>
  <si>
    <t>167002-016</t>
  </si>
  <si>
    <t>167002-016-01</t>
  </si>
  <si>
    <t>167002-016-02</t>
  </si>
  <si>
    <t>167002-016-03</t>
  </si>
  <si>
    <t>167002-017</t>
  </si>
  <si>
    <t>167002-018</t>
  </si>
  <si>
    <t>167002-019</t>
  </si>
  <si>
    <t>167002-020</t>
  </si>
  <si>
    <t>167002-021</t>
  </si>
  <si>
    <t>167002-022</t>
  </si>
  <si>
    <t>167002-023</t>
  </si>
  <si>
    <t>167002-024</t>
  </si>
  <si>
    <t>167002-025</t>
  </si>
  <si>
    <t>167002-026</t>
  </si>
  <si>
    <t>167002-027</t>
  </si>
  <si>
    <t>167002-028</t>
  </si>
  <si>
    <t>167002-029</t>
  </si>
  <si>
    <t>167002-030</t>
  </si>
  <si>
    <t>167002-031</t>
  </si>
  <si>
    <t>167002-032</t>
  </si>
  <si>
    <t>167002-033</t>
  </si>
  <si>
    <t>167002-034</t>
  </si>
  <si>
    <t>167002-035</t>
  </si>
  <si>
    <t>167002-036</t>
  </si>
  <si>
    <t>167002-037</t>
  </si>
  <si>
    <t>167002-038</t>
  </si>
  <si>
    <t>167002-039</t>
  </si>
  <si>
    <t>167002-040</t>
  </si>
  <si>
    <t>167002-041</t>
  </si>
  <si>
    <t>167002-042</t>
  </si>
  <si>
    <t>167002-043</t>
  </si>
  <si>
    <t>167002-044</t>
  </si>
  <si>
    <t>197007-001</t>
  </si>
  <si>
    <t>197007-002</t>
  </si>
  <si>
    <t>197007-003</t>
  </si>
  <si>
    <t>197007-004</t>
  </si>
  <si>
    <t>197007-005</t>
  </si>
  <si>
    <t>197007-007</t>
  </si>
  <si>
    <t>197007-008</t>
  </si>
  <si>
    <t>197007-010</t>
  </si>
  <si>
    <t>197007-011</t>
  </si>
  <si>
    <t>197007-012</t>
  </si>
  <si>
    <t>197007-013</t>
  </si>
  <si>
    <t>197007-014</t>
  </si>
  <si>
    <t>INSTITUTO DE DESARROLLO URBANO, VIVIENDA Y GESTION TERRITORIAL - IDUVI</t>
  </si>
  <si>
    <t>197007-006 01</t>
  </si>
  <si>
    <t>197007-006 02</t>
  </si>
  <si>
    <t>197007-006 03</t>
  </si>
  <si>
    <t>197007-006 04</t>
  </si>
  <si>
    <t>197007-006 05</t>
  </si>
  <si>
    <t>197007-006 06</t>
  </si>
  <si>
    <t>197007-006 07</t>
  </si>
  <si>
    <t>197007-009</t>
  </si>
  <si>
    <t>LICENCIAS</t>
  </si>
  <si>
    <t>SOFWARE</t>
  </si>
  <si>
    <t>197008-001</t>
  </si>
  <si>
    <t>197008-002</t>
  </si>
  <si>
    <t>197008-003</t>
  </si>
  <si>
    <t>197008-004</t>
  </si>
  <si>
    <t>197008-005</t>
  </si>
  <si>
    <t>197008-006</t>
  </si>
  <si>
    <t>197008-007</t>
  </si>
  <si>
    <t>SOFWARE ASS DE ASES INFORMACION CONTABLE</t>
  </si>
  <si>
    <t>166502-007</t>
  </si>
  <si>
    <t>167001-004-01</t>
  </si>
  <si>
    <t>167001-004-02</t>
  </si>
  <si>
    <t>167001-004-03</t>
  </si>
  <si>
    <t>167001-004-04</t>
  </si>
  <si>
    <t>167001-004-05</t>
  </si>
  <si>
    <t>167001-004-06</t>
  </si>
  <si>
    <t>167001-004-07</t>
  </si>
  <si>
    <t>167001-004-08</t>
  </si>
  <si>
    <t>167001-004-09</t>
  </si>
  <si>
    <t>167001-004-10</t>
  </si>
  <si>
    <t>167001-005</t>
  </si>
  <si>
    <t>167001-009</t>
  </si>
  <si>
    <t>167001-010</t>
  </si>
  <si>
    <t>167001-011</t>
  </si>
  <si>
    <t>167001-012</t>
  </si>
</sst>
</file>

<file path=xl/styles.xml><?xml version="1.0" encoding="utf-8"?>
<styleSheet xmlns="http://schemas.openxmlformats.org/spreadsheetml/2006/main">
  <numFmts count="3">
    <numFmt numFmtId="164" formatCode="_-* #,##0.00_-;\-* #,##0.00_-;_-* &quot;-&quot;??_-;_-@_-"/>
    <numFmt numFmtId="165" formatCode="_ * #,##0.00_ ;_ * \-#,##0.00_ ;_ * &quot;-&quot;??_ ;_ @_ "/>
    <numFmt numFmtId="166" formatCode="_ * #,##0_ ;_ * \-#,##0_ ;_ * &quot;-&quot;??_ ;_ @_ "/>
  </numFmts>
  <fonts count="19">
    <font>
      <sz val="10"/>
      <name val="Arial"/>
    </font>
    <font>
      <sz val="10"/>
      <name val="Arial"/>
    </font>
    <font>
      <sz val="10"/>
      <color indexed="10"/>
      <name val="Arial"/>
      <family val="2"/>
    </font>
    <font>
      <sz val="14"/>
      <name val="Arial"/>
      <family val="2"/>
    </font>
    <font>
      <b/>
      <sz val="10"/>
      <name val="Arial"/>
      <family val="2"/>
    </font>
    <font>
      <b/>
      <sz val="14"/>
      <name val="Arial"/>
      <family val="2"/>
    </font>
    <font>
      <b/>
      <sz val="10"/>
      <name val="Arial"/>
      <family val="2"/>
    </font>
    <font>
      <b/>
      <sz val="14"/>
      <name val="Arial"/>
      <family val="2"/>
    </font>
    <font>
      <sz val="12"/>
      <name val="Arial"/>
      <family val="2"/>
    </font>
    <font>
      <sz val="11"/>
      <name val="Arial"/>
      <family val="2"/>
    </font>
    <font>
      <b/>
      <sz val="12"/>
      <name val="Arial"/>
      <family val="2"/>
    </font>
    <font>
      <b/>
      <sz val="12"/>
      <name val="Arial"/>
      <family val="2"/>
    </font>
    <font>
      <b/>
      <sz val="11"/>
      <name val="Arial"/>
      <family val="2"/>
    </font>
    <font>
      <sz val="10"/>
      <name val="Arial"/>
      <family val="2"/>
    </font>
    <font>
      <sz val="11"/>
      <name val="Arial"/>
      <family val="2"/>
    </font>
    <font>
      <sz val="11"/>
      <color theme="1"/>
      <name val="Calibri"/>
      <family val="2"/>
      <scheme val="minor"/>
    </font>
    <font>
      <sz val="9"/>
      <color theme="1" tint="0.249977111117893"/>
      <name val="Arial Narrow"/>
      <family val="2"/>
    </font>
    <font>
      <b/>
      <sz val="9"/>
      <color theme="1" tint="0.249977111117893"/>
      <name val="Arial Narrow"/>
      <family val="2"/>
    </font>
    <font>
      <b/>
      <sz val="12"/>
      <color theme="1" tint="0.249977111117893"/>
      <name val="Arial Narrow"/>
      <family val="2"/>
    </font>
  </fonts>
  <fills count="6">
    <fill>
      <patternFill patternType="none"/>
    </fill>
    <fill>
      <patternFill patternType="gray125"/>
    </fill>
    <fill>
      <patternFill patternType="solid">
        <fgColor indexed="22"/>
        <bgColor indexed="64"/>
      </patternFill>
    </fill>
    <fill>
      <patternFill patternType="solid">
        <fgColor rgb="FFFFFF00"/>
        <bgColor indexed="64"/>
      </patternFill>
    </fill>
    <fill>
      <patternFill patternType="solid">
        <fgColor rgb="FF92D050"/>
        <bgColor indexed="64"/>
      </patternFill>
    </fill>
    <fill>
      <patternFill patternType="solid">
        <fgColor rgb="FFFFC000"/>
        <bgColor indexed="64"/>
      </patternFill>
    </fill>
  </fills>
  <borders count="16">
    <border>
      <left/>
      <right/>
      <top/>
      <bottom/>
      <diagonal/>
    </border>
    <border>
      <left style="medium">
        <color indexed="64"/>
      </left>
      <right style="medium">
        <color indexed="64"/>
      </right>
      <top style="medium">
        <color indexed="64"/>
      </top>
      <bottom/>
      <diagonal/>
    </border>
    <border>
      <left/>
      <right/>
      <top style="medium">
        <color indexed="64"/>
      </top>
      <bottom/>
      <diagonal/>
    </border>
    <border>
      <left style="medium">
        <color indexed="64"/>
      </left>
      <right style="medium">
        <color indexed="64"/>
      </right>
      <top/>
      <bottom/>
      <diagonal/>
    </border>
    <border>
      <left style="medium">
        <color indexed="64"/>
      </left>
      <right/>
      <top/>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s>
  <cellStyleXfs count="3">
    <xf numFmtId="0" fontId="0" fillId="0" borderId="0"/>
    <xf numFmtId="165" fontId="1" fillId="0" borderId="0" applyFont="0" applyFill="0" applyBorder="0" applyAlignment="0" applyProtection="0"/>
    <xf numFmtId="164" fontId="15" fillId="0" borderId="0" applyFont="0" applyFill="0" applyBorder="0" applyAlignment="0" applyProtection="0"/>
  </cellStyleXfs>
  <cellXfs count="209">
    <xf numFmtId="0" fontId="0" fillId="0" borderId="0" xfId="0"/>
    <xf numFmtId="0" fontId="3" fillId="0" borderId="0" xfId="0" applyFont="1" applyAlignment="1">
      <alignment horizontal="center"/>
    </xf>
    <xf numFmtId="0" fontId="3" fillId="0" borderId="0" xfId="0" applyFont="1" applyAlignment="1"/>
    <xf numFmtId="0" fontId="1" fillId="0" borderId="1" xfId="0" applyFont="1" applyBorder="1"/>
    <xf numFmtId="0" fontId="1" fillId="0" borderId="1" xfId="0" applyFont="1" applyBorder="1" applyAlignment="1">
      <alignment horizontal="center"/>
    </xf>
    <xf numFmtId="0" fontId="1" fillId="0" borderId="2" xfId="0" applyFont="1" applyBorder="1"/>
    <xf numFmtId="3" fontId="1" fillId="0" borderId="1" xfId="0" applyNumberFormat="1" applyFont="1" applyBorder="1"/>
    <xf numFmtId="0" fontId="1" fillId="0" borderId="3" xfId="0" applyFont="1" applyBorder="1"/>
    <xf numFmtId="0" fontId="1" fillId="0" borderId="3" xfId="0" applyFont="1" applyBorder="1" applyAlignment="1">
      <alignment horizontal="center"/>
    </xf>
    <xf numFmtId="0" fontId="1" fillId="0" borderId="4" xfId="0" applyFont="1" applyBorder="1"/>
    <xf numFmtId="0" fontId="1" fillId="0" borderId="0" xfId="0" applyFont="1" applyBorder="1"/>
    <xf numFmtId="3" fontId="1" fillId="0" borderId="3" xfId="0" applyNumberFormat="1" applyFont="1" applyBorder="1"/>
    <xf numFmtId="0" fontId="6" fillId="0" borderId="0" xfId="0" applyFont="1" applyBorder="1"/>
    <xf numFmtId="3" fontId="6" fillId="0" borderId="0" xfId="0" applyNumberFormat="1" applyFont="1" applyFill="1"/>
    <xf numFmtId="0" fontId="1" fillId="0" borderId="0" xfId="0" applyFont="1"/>
    <xf numFmtId="0" fontId="1" fillId="0" borderId="5" xfId="0" applyFont="1" applyBorder="1"/>
    <xf numFmtId="0" fontId="1" fillId="0" borderId="6" xfId="0" applyFont="1" applyBorder="1"/>
    <xf numFmtId="0" fontId="1" fillId="0" borderId="7" xfId="0" applyFont="1" applyBorder="1"/>
    <xf numFmtId="0" fontId="1" fillId="0" borderId="0" xfId="0" applyFont="1" applyFill="1"/>
    <xf numFmtId="0" fontId="6" fillId="0" borderId="0" xfId="0" applyFont="1" applyFill="1" applyBorder="1"/>
    <xf numFmtId="3" fontId="6" fillId="0" borderId="0" xfId="0" applyNumberFormat="1" applyFont="1" applyFill="1" applyBorder="1"/>
    <xf numFmtId="3" fontId="1" fillId="0" borderId="0" xfId="0" applyNumberFormat="1" applyFont="1"/>
    <xf numFmtId="0" fontId="1" fillId="0" borderId="0" xfId="0" applyFont="1" applyFill="1" applyBorder="1"/>
    <xf numFmtId="3" fontId="1" fillId="0" borderId="3" xfId="0" applyNumberFormat="1" applyFont="1" applyFill="1" applyBorder="1"/>
    <xf numFmtId="0" fontId="2" fillId="0" borderId="0" xfId="0" applyFont="1" applyBorder="1"/>
    <xf numFmtId="0" fontId="8" fillId="0" borderId="0" xfId="0" applyFont="1" applyBorder="1"/>
    <xf numFmtId="3" fontId="12" fillId="0" borderId="3" xfId="0" applyNumberFormat="1" applyFont="1" applyFill="1" applyBorder="1"/>
    <xf numFmtId="3" fontId="12" fillId="0" borderId="0" xfId="0" applyNumberFormat="1" applyFont="1" applyFill="1" applyBorder="1"/>
    <xf numFmtId="0" fontId="4" fillId="0" borderId="0" xfId="0" applyFont="1" applyBorder="1"/>
    <xf numFmtId="0" fontId="8" fillId="0" borderId="3" xfId="0" applyFont="1" applyBorder="1" applyAlignment="1">
      <alignment horizontal="left"/>
    </xf>
    <xf numFmtId="0" fontId="1" fillId="0" borderId="0" xfId="0" applyFont="1" applyBorder="1" applyAlignment="1">
      <alignment horizontal="center"/>
    </xf>
    <xf numFmtId="0" fontId="8" fillId="0" borderId="3" xfId="0" applyFont="1" applyBorder="1"/>
    <xf numFmtId="0" fontId="8" fillId="0" borderId="4" xfId="0" applyFont="1" applyBorder="1" applyAlignment="1">
      <alignment horizontal="left"/>
    </xf>
    <xf numFmtId="0" fontId="8" fillId="0" borderId="4" xfId="0" applyFont="1" applyBorder="1"/>
    <xf numFmtId="17" fontId="8" fillId="0" borderId="3" xfId="0" applyNumberFormat="1" applyFont="1" applyBorder="1"/>
    <xf numFmtId="0" fontId="8" fillId="0" borderId="1" xfId="0" applyFont="1" applyBorder="1"/>
    <xf numFmtId="0" fontId="8" fillId="0" borderId="0" xfId="0" applyFont="1" applyBorder="1" applyAlignment="1">
      <alignment horizontal="left"/>
    </xf>
    <xf numFmtId="3" fontId="14" fillId="0" borderId="3" xfId="0" applyNumberFormat="1" applyFont="1" applyFill="1" applyBorder="1"/>
    <xf numFmtId="0" fontId="13" fillId="0" borderId="4" xfId="0" applyFont="1" applyBorder="1"/>
    <xf numFmtId="0" fontId="13" fillId="0" borderId="0" xfId="0" applyFont="1"/>
    <xf numFmtId="0" fontId="13" fillId="0" borderId="0" xfId="0" applyFont="1" applyFill="1" applyBorder="1"/>
    <xf numFmtId="3" fontId="12" fillId="3" borderId="8" xfId="0" applyNumberFormat="1" applyFont="1" applyFill="1" applyBorder="1"/>
    <xf numFmtId="0" fontId="13" fillId="0" borderId="0" xfId="0" applyFont="1" applyBorder="1"/>
    <xf numFmtId="0" fontId="8" fillId="0" borderId="9" xfId="0" applyFont="1" applyBorder="1"/>
    <xf numFmtId="0" fontId="4" fillId="0" borderId="0" xfId="0" applyFont="1" applyFill="1"/>
    <xf numFmtId="3" fontId="9" fillId="0" borderId="3" xfId="0" applyNumberFormat="1" applyFont="1" applyFill="1" applyBorder="1"/>
    <xf numFmtId="3" fontId="13" fillId="0" borderId="3" xfId="0" applyNumberFormat="1" applyFont="1" applyFill="1" applyBorder="1"/>
    <xf numFmtId="0" fontId="8" fillId="0" borderId="5" xfId="0" applyFont="1" applyBorder="1" applyAlignment="1">
      <alignment horizontal="left"/>
    </xf>
    <xf numFmtId="0" fontId="7" fillId="0" borderId="0" xfId="0" applyFont="1" applyAlignment="1"/>
    <xf numFmtId="0" fontId="9" fillId="0" borderId="0" xfId="0" applyFont="1" applyBorder="1" applyAlignment="1">
      <alignment horizontal="left"/>
    </xf>
    <xf numFmtId="0" fontId="8" fillId="0" borderId="3" xfId="0" applyFont="1" applyFill="1" applyBorder="1"/>
    <xf numFmtId="0" fontId="4" fillId="0" borderId="0" xfId="0" applyFont="1" applyFill="1" applyBorder="1"/>
    <xf numFmtId="3" fontId="4" fillId="0" borderId="3" xfId="0" applyNumberFormat="1" applyFont="1" applyFill="1" applyBorder="1"/>
    <xf numFmtId="0" fontId="5" fillId="0" borderId="0" xfId="0" applyFont="1" applyAlignment="1"/>
    <xf numFmtId="0" fontId="5" fillId="0" borderId="0" xfId="0" applyFont="1" applyFill="1" applyBorder="1" applyAlignment="1">
      <alignment horizontal="left"/>
    </xf>
    <xf numFmtId="0" fontId="7" fillId="0" borderId="0" xfId="0" applyFont="1" applyAlignment="1">
      <alignment horizontal="center"/>
    </xf>
    <xf numFmtId="0" fontId="5" fillId="0" borderId="0" xfId="0" applyFont="1" applyAlignment="1">
      <alignment horizontal="center"/>
    </xf>
    <xf numFmtId="0" fontId="10" fillId="2" borderId="1" xfId="0" applyFont="1" applyFill="1" applyBorder="1" applyAlignment="1">
      <alignment horizontal="center" vertical="center"/>
    </xf>
    <xf numFmtId="0" fontId="10" fillId="2" borderId="9" xfId="0" applyFont="1" applyFill="1" applyBorder="1" applyAlignment="1">
      <alignment horizontal="center" vertical="center"/>
    </xf>
    <xf numFmtId="0" fontId="6" fillId="2" borderId="1" xfId="0" applyFont="1" applyFill="1" applyBorder="1" applyAlignment="1">
      <alignment horizontal="center" vertical="center"/>
    </xf>
    <xf numFmtId="0" fontId="6" fillId="2" borderId="9" xfId="0" applyFont="1" applyFill="1" applyBorder="1" applyAlignment="1">
      <alignment horizontal="center" vertical="center"/>
    </xf>
    <xf numFmtId="0" fontId="11" fillId="2" borderId="5" xfId="0" applyFont="1" applyFill="1" applyBorder="1" applyAlignment="1">
      <alignment horizontal="center" vertical="center"/>
    </xf>
    <xf numFmtId="0" fontId="11" fillId="2" borderId="10" xfId="0" applyFont="1" applyFill="1" applyBorder="1" applyAlignment="1">
      <alignment horizontal="center" vertical="center"/>
    </xf>
    <xf numFmtId="0" fontId="11" fillId="2" borderId="1" xfId="0" applyFont="1" applyFill="1" applyBorder="1" applyAlignment="1">
      <alignment horizontal="center" vertical="center"/>
    </xf>
    <xf numFmtId="0" fontId="11" fillId="2" borderId="9" xfId="0" applyFont="1" applyFill="1" applyBorder="1" applyAlignment="1">
      <alignment horizontal="center" vertical="center"/>
    </xf>
    <xf numFmtId="0" fontId="16" fillId="0" borderId="0" xfId="0" applyFont="1" applyFill="1" applyBorder="1" applyAlignment="1">
      <alignment horizontal="left" vertical="justify" wrapText="1"/>
    </xf>
    <xf numFmtId="0" fontId="13" fillId="0" borderId="5" xfId="0" applyFont="1" applyBorder="1" applyAlignment="1">
      <alignment horizontal="center" wrapText="1"/>
    </xf>
    <xf numFmtId="0" fontId="13" fillId="0" borderId="6" xfId="0" applyFont="1" applyBorder="1" applyAlignment="1">
      <alignment horizontal="center" wrapText="1"/>
    </xf>
    <xf numFmtId="0" fontId="13" fillId="0" borderId="4" xfId="0" applyFont="1" applyBorder="1" applyAlignment="1">
      <alignment horizontal="center" wrapText="1"/>
    </xf>
    <xf numFmtId="0" fontId="13" fillId="0" borderId="7" xfId="0" applyFont="1" applyBorder="1" applyAlignment="1">
      <alignment horizontal="center" wrapText="1"/>
    </xf>
    <xf numFmtId="3" fontId="4" fillId="0" borderId="0" xfId="0" applyNumberFormat="1" applyFont="1" applyFill="1" applyBorder="1"/>
    <xf numFmtId="0" fontId="16" fillId="0" borderId="4" xfId="0" applyFont="1" applyFill="1" applyBorder="1" applyAlignment="1">
      <alignment horizontal="left" vertical="justify" wrapText="1"/>
    </xf>
    <xf numFmtId="0" fontId="10" fillId="0" borderId="0" xfId="0" applyFont="1" applyAlignment="1">
      <alignment horizontal="center"/>
    </xf>
    <xf numFmtId="3" fontId="16" fillId="0" borderId="0" xfId="2" applyNumberFormat="1" applyFont="1" applyFill="1" applyBorder="1" applyAlignment="1">
      <alignment horizontal="right" vertical="justify" wrapText="1"/>
    </xf>
    <xf numFmtId="0" fontId="0" fillId="0" borderId="0" xfId="0" applyBorder="1"/>
    <xf numFmtId="0" fontId="16" fillId="0" borderId="1" xfId="0" applyFont="1" applyFill="1" applyBorder="1" applyAlignment="1">
      <alignment horizontal="left" vertical="justify" wrapText="1"/>
    </xf>
    <xf numFmtId="0" fontId="16" fillId="0" borderId="3" xfId="0" applyFont="1" applyFill="1" applyBorder="1" applyAlignment="1">
      <alignment horizontal="left" vertical="justify" wrapText="1"/>
    </xf>
    <xf numFmtId="0" fontId="1" fillId="0" borderId="11" xfId="0" applyFont="1" applyBorder="1"/>
    <xf numFmtId="0" fontId="1" fillId="0" borderId="3" xfId="0" applyFont="1" applyFill="1" applyBorder="1"/>
    <xf numFmtId="0" fontId="1" fillId="0" borderId="9" xfId="0" applyFont="1" applyBorder="1"/>
    <xf numFmtId="0" fontId="1" fillId="0" borderId="6" xfId="0" applyFont="1" applyFill="1" applyBorder="1"/>
    <xf numFmtId="0" fontId="1" fillId="0" borderId="7" xfId="0" applyFont="1" applyFill="1" applyBorder="1"/>
    <xf numFmtId="0" fontId="16" fillId="0" borderId="11" xfId="0" applyFont="1" applyFill="1" applyBorder="1" applyAlignment="1">
      <alignment horizontal="left" vertical="justify" wrapText="1"/>
    </xf>
    <xf numFmtId="0" fontId="0" fillId="0" borderId="3" xfId="0" applyBorder="1"/>
    <xf numFmtId="0" fontId="13" fillId="0" borderId="3" xfId="0" applyFont="1" applyBorder="1"/>
    <xf numFmtId="0" fontId="13" fillId="0" borderId="1" xfId="0" applyFont="1" applyFill="1" applyBorder="1"/>
    <xf numFmtId="0" fontId="13" fillId="0" borderId="3" xfId="0" applyFont="1" applyFill="1" applyBorder="1"/>
    <xf numFmtId="3" fontId="17" fillId="0" borderId="1" xfId="0" applyNumberFormat="1" applyFont="1" applyFill="1" applyBorder="1" applyAlignment="1">
      <alignment horizontal="right" vertical="justify" wrapText="1"/>
    </xf>
    <xf numFmtId="3" fontId="16" fillId="0" borderId="3" xfId="0" applyNumberFormat="1" applyFont="1" applyFill="1" applyBorder="1" applyAlignment="1">
      <alignment horizontal="right" vertical="justify" wrapText="1"/>
    </xf>
    <xf numFmtId="0" fontId="1" fillId="0" borderId="9" xfId="0" applyFont="1" applyBorder="1" applyAlignment="1">
      <alignment horizontal="center"/>
    </xf>
    <xf numFmtId="0" fontId="8" fillId="0" borderId="5" xfId="0" applyFont="1" applyBorder="1"/>
    <xf numFmtId="0" fontId="10" fillId="0" borderId="1" xfId="0" applyFont="1" applyBorder="1" applyAlignment="1">
      <alignment horizontal="center"/>
    </xf>
    <xf numFmtId="3" fontId="12" fillId="0" borderId="1" xfId="0" applyNumberFormat="1" applyFont="1" applyFill="1" applyBorder="1"/>
    <xf numFmtId="0" fontId="16" fillId="0" borderId="9" xfId="0" applyFont="1" applyFill="1" applyBorder="1" applyAlignment="1">
      <alignment horizontal="left" vertical="justify" wrapText="1"/>
    </xf>
    <xf numFmtId="3" fontId="16" fillId="0" borderId="9" xfId="2" applyNumberFormat="1" applyFont="1" applyFill="1" applyBorder="1" applyAlignment="1">
      <alignment horizontal="right" vertical="justify" wrapText="1"/>
    </xf>
    <xf numFmtId="3" fontId="9" fillId="0" borderId="1" xfId="0" applyNumberFormat="1" applyFont="1" applyFill="1" applyBorder="1"/>
    <xf numFmtId="0" fontId="9" fillId="0" borderId="0" xfId="0" applyFont="1" applyFill="1" applyBorder="1" applyAlignment="1">
      <alignment horizontal="left"/>
    </xf>
    <xf numFmtId="0" fontId="10" fillId="0" borderId="2" xfId="0" applyFont="1" applyFill="1" applyBorder="1" applyAlignment="1">
      <alignment horizontal="center"/>
    </xf>
    <xf numFmtId="0" fontId="13" fillId="0" borderId="5" xfId="0" applyFont="1" applyBorder="1"/>
    <xf numFmtId="0" fontId="13" fillId="0" borderId="10" xfId="0" applyFont="1" applyBorder="1"/>
    <xf numFmtId="0" fontId="1" fillId="0" borderId="12" xfId="0" applyFont="1" applyBorder="1"/>
    <xf numFmtId="0" fontId="10" fillId="0" borderId="2" xfId="0" applyFont="1" applyBorder="1" applyAlignment="1">
      <alignment horizontal="center"/>
    </xf>
    <xf numFmtId="0" fontId="1" fillId="0" borderId="12" xfId="0" applyFont="1" applyBorder="1" applyAlignment="1">
      <alignment horizontal="center"/>
    </xf>
    <xf numFmtId="3" fontId="1" fillId="0" borderId="12" xfId="0" applyNumberFormat="1" applyFont="1" applyBorder="1"/>
    <xf numFmtId="0" fontId="10" fillId="0" borderId="5" xfId="0" applyFont="1" applyFill="1" applyBorder="1" applyAlignment="1">
      <alignment horizontal="center"/>
    </xf>
    <xf numFmtId="0" fontId="4" fillId="0" borderId="9" xfId="0" applyFont="1" applyBorder="1"/>
    <xf numFmtId="3" fontId="4" fillId="0" borderId="0" xfId="0" applyNumberFormat="1" applyFont="1" applyBorder="1"/>
    <xf numFmtId="0" fontId="16" fillId="0" borderId="0" xfId="0" applyFont="1" applyFill="1" applyBorder="1" applyAlignment="1">
      <alignment horizontal="center" vertical="justify" wrapText="1"/>
    </xf>
    <xf numFmtId="0" fontId="16" fillId="0" borderId="3" xfId="0" applyFont="1" applyFill="1" applyBorder="1" applyAlignment="1">
      <alignment horizontal="center" vertical="justify" wrapText="1"/>
    </xf>
    <xf numFmtId="3" fontId="1" fillId="0" borderId="1" xfId="0" applyNumberFormat="1" applyFont="1" applyFill="1" applyBorder="1"/>
    <xf numFmtId="3" fontId="16" fillId="0" borderId="3" xfId="2" applyNumberFormat="1" applyFont="1" applyFill="1" applyBorder="1" applyAlignment="1">
      <alignment horizontal="right" vertical="justify" wrapText="1"/>
    </xf>
    <xf numFmtId="3" fontId="17" fillId="0" borderId="0" xfId="0" applyNumberFormat="1" applyFont="1" applyFill="1" applyBorder="1" applyAlignment="1">
      <alignment horizontal="right" vertical="justify" wrapText="1"/>
    </xf>
    <xf numFmtId="0" fontId="3" fillId="0" borderId="10" xfId="0" applyFont="1" applyBorder="1" applyAlignment="1">
      <alignment horizontal="center"/>
    </xf>
    <xf numFmtId="0" fontId="3" fillId="0" borderId="11" xfId="0" applyFont="1" applyBorder="1" applyAlignment="1">
      <alignment horizontal="center"/>
    </xf>
    <xf numFmtId="0" fontId="3" fillId="0" borderId="12" xfId="0" applyFont="1" applyBorder="1" applyAlignment="1">
      <alignment horizontal="center"/>
    </xf>
    <xf numFmtId="0" fontId="1" fillId="0" borderId="1" xfId="0" applyFont="1" applyBorder="1" applyAlignment="1">
      <alignment horizontal="right"/>
    </xf>
    <xf numFmtId="0" fontId="1" fillId="0" borderId="3" xfId="0" applyFont="1" applyBorder="1" applyAlignment="1">
      <alignment horizontal="right"/>
    </xf>
    <xf numFmtId="0" fontId="13" fillId="0" borderId="3" xfId="0" applyFont="1" applyFill="1" applyBorder="1" applyAlignment="1">
      <alignment horizontal="right"/>
    </xf>
    <xf numFmtId="0" fontId="16" fillId="0" borderId="3" xfId="0" applyFont="1" applyFill="1" applyBorder="1" applyAlignment="1">
      <alignment horizontal="right" vertical="justify" wrapText="1"/>
    </xf>
    <xf numFmtId="0" fontId="1" fillId="0" borderId="3" xfId="0" applyFont="1" applyFill="1" applyBorder="1" applyAlignment="1">
      <alignment horizontal="right"/>
    </xf>
    <xf numFmtId="0" fontId="0" fillId="0" borderId="7" xfId="0" applyBorder="1"/>
    <xf numFmtId="0" fontId="16" fillId="0" borderId="7" xfId="0" applyFont="1" applyFill="1" applyBorder="1" applyAlignment="1">
      <alignment horizontal="left" vertical="justify" wrapText="1"/>
    </xf>
    <xf numFmtId="0" fontId="1" fillId="0" borderId="10" xfId="0" applyFont="1" applyBorder="1" applyAlignment="1">
      <alignment horizontal="center"/>
    </xf>
    <xf numFmtId="0" fontId="1" fillId="0" borderId="11" xfId="0" applyFont="1" applyBorder="1" applyAlignment="1">
      <alignment horizontal="center"/>
    </xf>
    <xf numFmtId="3" fontId="1" fillId="0" borderId="1" xfId="0" applyNumberFormat="1" applyFont="1" applyBorder="1" applyAlignment="1">
      <alignment horizontal="right"/>
    </xf>
    <xf numFmtId="0" fontId="1" fillId="0" borderId="9" xfId="0" applyFont="1" applyBorder="1" applyAlignment="1">
      <alignment horizontal="right"/>
    </xf>
    <xf numFmtId="0" fontId="4" fillId="0" borderId="10" xfId="0" applyFont="1" applyFill="1" applyBorder="1"/>
    <xf numFmtId="0" fontId="6" fillId="0" borderId="11" xfId="0" applyFont="1" applyFill="1" applyBorder="1"/>
    <xf numFmtId="3" fontId="12" fillId="0" borderId="12" xfId="0" applyNumberFormat="1" applyFont="1" applyFill="1" applyBorder="1"/>
    <xf numFmtId="0" fontId="1" fillId="0" borderId="3" xfId="0" applyFont="1" applyFill="1" applyBorder="1" applyAlignment="1">
      <alignment horizontal="center"/>
    </xf>
    <xf numFmtId="0" fontId="16" fillId="3" borderId="13" xfId="0" applyFont="1" applyFill="1" applyBorder="1" applyAlignment="1">
      <alignment horizontal="left" vertical="justify" wrapText="1"/>
    </xf>
    <xf numFmtId="3" fontId="17" fillId="3" borderId="14" xfId="0" applyNumberFormat="1" applyFont="1" applyFill="1" applyBorder="1" applyAlignment="1">
      <alignment horizontal="right" vertical="justify" wrapText="1"/>
    </xf>
    <xf numFmtId="3" fontId="1" fillId="0" borderId="9" xfId="0" applyNumberFormat="1" applyFont="1" applyFill="1" applyBorder="1"/>
    <xf numFmtId="0" fontId="1" fillId="3" borderId="13" xfId="0" applyFont="1" applyFill="1" applyBorder="1"/>
    <xf numFmtId="0" fontId="1" fillId="3" borderId="8" xfId="0" applyFont="1" applyFill="1" applyBorder="1"/>
    <xf numFmtId="0" fontId="13" fillId="4" borderId="15" xfId="0" applyFont="1" applyFill="1" applyBorder="1"/>
    <xf numFmtId="0" fontId="16" fillId="4" borderId="13" xfId="0" applyFont="1" applyFill="1" applyBorder="1" applyAlignment="1">
      <alignment horizontal="left" vertical="justify" wrapText="1"/>
    </xf>
    <xf numFmtId="0" fontId="17" fillId="3" borderId="8" xfId="0" applyFont="1" applyFill="1" applyBorder="1" applyAlignment="1">
      <alignment horizontal="left" vertical="justify" wrapText="1"/>
    </xf>
    <xf numFmtId="3" fontId="17" fillId="3" borderId="14" xfId="2" applyNumberFormat="1" applyFont="1" applyFill="1" applyBorder="1" applyAlignment="1">
      <alignment horizontal="right" vertical="justify" wrapText="1"/>
    </xf>
    <xf numFmtId="3" fontId="13" fillId="0" borderId="3" xfId="0" applyNumberFormat="1" applyFont="1" applyBorder="1"/>
    <xf numFmtId="0" fontId="13" fillId="0" borderId="0" xfId="0" applyFont="1" applyBorder="1" applyAlignment="1">
      <alignment horizontal="center"/>
    </xf>
    <xf numFmtId="3" fontId="16" fillId="0" borderId="9" xfId="0" applyNumberFormat="1" applyFont="1" applyFill="1" applyBorder="1" applyAlignment="1">
      <alignment horizontal="right" vertical="justify" wrapText="1"/>
    </xf>
    <xf numFmtId="0" fontId="8" fillId="3" borderId="15" xfId="0" applyFont="1" applyFill="1" applyBorder="1"/>
    <xf numFmtId="0" fontId="1" fillId="3" borderId="13" xfId="0" applyFont="1" applyFill="1" applyBorder="1" applyAlignment="1">
      <alignment horizontal="center"/>
    </xf>
    <xf numFmtId="0" fontId="4" fillId="3" borderId="13" xfId="0" applyFont="1" applyFill="1" applyBorder="1"/>
    <xf numFmtId="3" fontId="17" fillId="0" borderId="0" xfId="2" applyNumberFormat="1" applyFont="1" applyFill="1" applyBorder="1" applyAlignment="1">
      <alignment horizontal="right" vertical="justify" wrapText="1"/>
    </xf>
    <xf numFmtId="0" fontId="18" fillId="0" borderId="9" xfId="0" applyFont="1" applyFill="1" applyBorder="1" applyAlignment="1">
      <alignment horizontal="center" vertical="justify" wrapText="1"/>
    </xf>
    <xf numFmtId="0" fontId="10" fillId="0" borderId="11" xfId="0" applyFont="1" applyFill="1" applyBorder="1" applyAlignment="1">
      <alignment horizontal="center"/>
    </xf>
    <xf numFmtId="0" fontId="16" fillId="3" borderId="13" xfId="0" applyFont="1" applyFill="1" applyBorder="1" applyAlignment="1">
      <alignment horizontal="center" vertical="justify" wrapText="1"/>
    </xf>
    <xf numFmtId="0" fontId="16" fillId="3" borderId="8" xfId="0" applyFont="1" applyFill="1" applyBorder="1" applyAlignment="1">
      <alignment horizontal="left" vertical="justify" wrapText="1"/>
    </xf>
    <xf numFmtId="3" fontId="4" fillId="3" borderId="14" xfId="0" applyNumberFormat="1" applyFont="1" applyFill="1" applyBorder="1"/>
    <xf numFmtId="0" fontId="6" fillId="3" borderId="8" xfId="0" applyFont="1" applyFill="1" applyBorder="1"/>
    <xf numFmtId="0" fontId="0" fillId="0" borderId="2" xfId="0" applyBorder="1"/>
    <xf numFmtId="0" fontId="6" fillId="4" borderId="8" xfId="0" applyFont="1" applyFill="1" applyBorder="1"/>
    <xf numFmtId="3" fontId="4" fillId="4" borderId="14" xfId="0" applyNumberFormat="1" applyFont="1" applyFill="1" applyBorder="1"/>
    <xf numFmtId="0" fontId="1" fillId="4" borderId="15" xfId="0" applyFont="1" applyFill="1" applyBorder="1"/>
    <xf numFmtId="0" fontId="1" fillId="4" borderId="13" xfId="0" applyFont="1" applyFill="1" applyBorder="1"/>
    <xf numFmtId="0" fontId="1" fillId="4" borderId="8" xfId="0" applyFont="1" applyFill="1" applyBorder="1"/>
    <xf numFmtId="3" fontId="10" fillId="4" borderId="14" xfId="0" applyNumberFormat="1" applyFont="1" applyFill="1" applyBorder="1"/>
    <xf numFmtId="0" fontId="4" fillId="4" borderId="15" xfId="0" applyFont="1" applyFill="1" applyBorder="1"/>
    <xf numFmtId="0" fontId="17" fillId="4" borderId="13" xfId="0" applyFont="1" applyFill="1" applyBorder="1" applyAlignment="1">
      <alignment horizontal="left" vertical="justify" wrapText="1"/>
    </xf>
    <xf numFmtId="3" fontId="17" fillId="4" borderId="14" xfId="0" applyNumberFormat="1" applyFont="1" applyFill="1" applyBorder="1" applyAlignment="1">
      <alignment horizontal="right" vertical="justify" wrapText="1"/>
    </xf>
    <xf numFmtId="0" fontId="6" fillId="4" borderId="13" xfId="0" applyFont="1" applyFill="1" applyBorder="1"/>
    <xf numFmtId="3" fontId="12" fillId="4" borderId="14" xfId="0" applyNumberFormat="1" applyFont="1" applyFill="1" applyBorder="1"/>
    <xf numFmtId="3" fontId="12" fillId="4" borderId="8" xfId="0" applyNumberFormat="1" applyFont="1" applyFill="1" applyBorder="1"/>
    <xf numFmtId="0" fontId="4" fillId="4" borderId="8" xfId="0" applyFont="1" applyFill="1" applyBorder="1"/>
    <xf numFmtId="0" fontId="5" fillId="5" borderId="15" xfId="0" applyFont="1" applyFill="1" applyBorder="1"/>
    <xf numFmtId="0" fontId="1" fillId="5" borderId="13" xfId="0" applyFont="1" applyFill="1" applyBorder="1"/>
    <xf numFmtId="3" fontId="7" fillId="5" borderId="14" xfId="0" applyNumberFormat="1" applyFont="1" applyFill="1" applyBorder="1"/>
    <xf numFmtId="166" fontId="8" fillId="4" borderId="8" xfId="1" applyNumberFormat="1" applyFont="1" applyFill="1" applyBorder="1"/>
    <xf numFmtId="0" fontId="1" fillId="0" borderId="6" xfId="0" applyFont="1" applyBorder="1" applyAlignment="1">
      <alignment horizontal="center"/>
    </xf>
    <xf numFmtId="0" fontId="1" fillId="0" borderId="7" xfId="0" applyFont="1" applyBorder="1" applyAlignment="1">
      <alignment horizontal="center"/>
    </xf>
    <xf numFmtId="0" fontId="16" fillId="0" borderId="7" xfId="0" applyFont="1" applyFill="1" applyBorder="1" applyAlignment="1">
      <alignment horizontal="center" vertical="justify" wrapText="1"/>
    </xf>
    <xf numFmtId="0" fontId="13" fillId="3" borderId="10" xfId="0" applyFont="1" applyFill="1" applyBorder="1"/>
    <xf numFmtId="0" fontId="8" fillId="0" borderId="1" xfId="0" applyFont="1" applyBorder="1" applyAlignment="1">
      <alignment horizontal="left"/>
    </xf>
    <xf numFmtId="0" fontId="8" fillId="0" borderId="9" xfId="0" applyFont="1" applyBorder="1" applyAlignment="1">
      <alignment horizontal="left"/>
    </xf>
    <xf numFmtId="0" fontId="16" fillId="0" borderId="12" xfId="0" applyFont="1" applyFill="1" applyBorder="1" applyAlignment="1">
      <alignment horizontal="center" vertical="justify" wrapText="1"/>
    </xf>
    <xf numFmtId="0" fontId="13" fillId="0" borderId="7" xfId="0" applyFont="1" applyBorder="1" applyAlignment="1">
      <alignment horizontal="center"/>
    </xf>
    <xf numFmtId="0" fontId="1" fillId="3" borderId="10" xfId="0" applyFont="1" applyFill="1" applyBorder="1"/>
    <xf numFmtId="0" fontId="16" fillId="0" borderId="12" xfId="0" applyFont="1" applyFill="1" applyBorder="1" applyAlignment="1">
      <alignment horizontal="left" vertical="justify" wrapText="1"/>
    </xf>
    <xf numFmtId="0" fontId="8" fillId="3" borderId="10" xfId="0" applyFont="1" applyFill="1" applyBorder="1"/>
    <xf numFmtId="17" fontId="8" fillId="0" borderId="3" xfId="0" applyNumberFormat="1" applyFont="1" applyFill="1" applyBorder="1"/>
    <xf numFmtId="0" fontId="5" fillId="0" borderId="0" xfId="0" applyFont="1" applyAlignment="1">
      <alignment wrapText="1"/>
    </xf>
    <xf numFmtId="0" fontId="1" fillId="0" borderId="10" xfId="0" applyFont="1" applyBorder="1"/>
    <xf numFmtId="0" fontId="0" fillId="0" borderId="3" xfId="0" applyFill="1" applyBorder="1"/>
    <xf numFmtId="0" fontId="13" fillId="0" borderId="9" xfId="0" applyFont="1" applyBorder="1"/>
    <xf numFmtId="0" fontId="4" fillId="0" borderId="11" xfId="0" applyFont="1" applyBorder="1" applyAlignment="1">
      <alignment horizontal="center"/>
    </xf>
    <xf numFmtId="0" fontId="10" fillId="0" borderId="11" xfId="0" applyFont="1" applyBorder="1" applyAlignment="1">
      <alignment horizontal="center"/>
    </xf>
    <xf numFmtId="3" fontId="12" fillId="4" borderId="0" xfId="0" applyNumberFormat="1" applyFont="1" applyFill="1" applyBorder="1"/>
    <xf numFmtId="0" fontId="13" fillId="3" borderId="13" xfId="0" applyFont="1" applyFill="1" applyBorder="1"/>
    <xf numFmtId="3" fontId="1" fillId="3" borderId="13" xfId="0" applyNumberFormat="1" applyFont="1" applyFill="1" applyBorder="1"/>
    <xf numFmtId="0" fontId="4" fillId="3" borderId="15" xfId="0" applyFont="1" applyFill="1" applyBorder="1"/>
    <xf numFmtId="0" fontId="6" fillId="3" borderId="13" xfId="0" applyFont="1" applyFill="1" applyBorder="1"/>
    <xf numFmtId="0" fontId="5" fillId="4" borderId="0" xfId="0" applyFont="1" applyFill="1" applyBorder="1" applyAlignment="1">
      <alignment horizontal="left"/>
    </xf>
    <xf numFmtId="0" fontId="6" fillId="2" borderId="1" xfId="0" applyFont="1" applyFill="1" applyBorder="1" applyAlignment="1">
      <alignment horizontal="center" vertical="center"/>
    </xf>
    <xf numFmtId="0" fontId="6" fillId="2" borderId="9" xfId="0" applyFont="1" applyFill="1" applyBorder="1" applyAlignment="1">
      <alignment horizontal="center" vertical="center"/>
    </xf>
    <xf numFmtId="0" fontId="11" fillId="2" borderId="5" xfId="0" applyFont="1" applyFill="1" applyBorder="1" applyAlignment="1">
      <alignment horizontal="center" vertical="center"/>
    </xf>
    <xf numFmtId="0" fontId="11" fillId="2" borderId="10" xfId="0" applyFont="1" applyFill="1" applyBorder="1" applyAlignment="1">
      <alignment horizontal="center" vertical="center"/>
    </xf>
    <xf numFmtId="0" fontId="11" fillId="2" borderId="1" xfId="0" applyFont="1" applyFill="1" applyBorder="1" applyAlignment="1">
      <alignment horizontal="center" vertical="center"/>
    </xf>
    <xf numFmtId="0" fontId="11" fillId="2" borderId="9" xfId="0" applyFont="1" applyFill="1" applyBorder="1" applyAlignment="1">
      <alignment horizontal="center" vertical="center"/>
    </xf>
    <xf numFmtId="0" fontId="7" fillId="0" borderId="0" xfId="0" applyFont="1" applyAlignment="1">
      <alignment horizontal="center"/>
    </xf>
    <xf numFmtId="0" fontId="10" fillId="2" borderId="1" xfId="0" applyFont="1" applyFill="1" applyBorder="1" applyAlignment="1">
      <alignment horizontal="center" vertical="center"/>
    </xf>
    <xf numFmtId="0" fontId="10" fillId="2" borderId="9" xfId="0" applyFont="1" applyFill="1" applyBorder="1" applyAlignment="1">
      <alignment horizontal="center" vertical="center"/>
    </xf>
    <xf numFmtId="0" fontId="7" fillId="0" borderId="5" xfId="0" applyFont="1" applyBorder="1" applyAlignment="1">
      <alignment horizontal="center"/>
    </xf>
    <xf numFmtId="0" fontId="7" fillId="0" borderId="2" xfId="0" applyFont="1" applyBorder="1" applyAlignment="1">
      <alignment horizontal="center"/>
    </xf>
    <xf numFmtId="0" fontId="7" fillId="0" borderId="6" xfId="0" applyFont="1" applyBorder="1" applyAlignment="1">
      <alignment horizontal="center"/>
    </xf>
    <xf numFmtId="0" fontId="5" fillId="0" borderId="5" xfId="0" applyFont="1" applyBorder="1" applyAlignment="1">
      <alignment horizontal="center"/>
    </xf>
    <xf numFmtId="0" fontId="5" fillId="0" borderId="2" xfId="0" applyFont="1" applyBorder="1" applyAlignment="1">
      <alignment horizontal="center"/>
    </xf>
    <xf numFmtId="0" fontId="5" fillId="0" borderId="6" xfId="0" applyFont="1" applyBorder="1" applyAlignment="1">
      <alignment horizontal="center"/>
    </xf>
  </cellXfs>
  <cellStyles count="3">
    <cellStyle name="Millares" xfId="1" builtinId="3"/>
    <cellStyle name="Millares 4" xfId="2"/>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5</xdr:row>
      <xdr:rowOff>57150</xdr:rowOff>
    </xdr:from>
    <xdr:to>
      <xdr:col>4</xdr:col>
      <xdr:colOff>0</xdr:colOff>
      <xdr:row>6</xdr:row>
      <xdr:rowOff>85725</xdr:rowOff>
    </xdr:to>
    <xdr:pic>
      <xdr:nvPicPr>
        <xdr:cNvPr id="74510" name="Picture 1" descr="BD10358_"/>
        <xdr:cNvPicPr>
          <a:picLocks noChangeAspect="1" noChangeArrowheads="1"/>
        </xdr:cNvPicPr>
      </xdr:nvPicPr>
      <xdr:blipFill>
        <a:blip xmlns:r="http://schemas.openxmlformats.org/officeDocument/2006/relationships" r:embed="rId1" cstate="print"/>
        <a:srcRect/>
        <a:stretch>
          <a:fillRect/>
        </a:stretch>
      </xdr:blipFill>
      <xdr:spPr bwMode="auto">
        <a:xfrm>
          <a:off x="0" y="1428750"/>
          <a:ext cx="10153650" cy="180975"/>
        </a:xfrm>
        <a:prstGeom prst="rect">
          <a:avLst/>
        </a:prstGeom>
        <a:noFill/>
        <a:ln w="9525">
          <a:noFill/>
          <a:miter lim="800000"/>
          <a:headEnd/>
          <a:tailEnd/>
        </a:ln>
      </xdr:spPr>
    </xdr:pic>
    <xdr:clientData/>
  </xdr:twoCellAnchor>
  <xdr:twoCellAnchor editAs="oneCell">
    <xdr:from>
      <xdr:col>0</xdr:col>
      <xdr:colOff>104775</xdr:colOff>
      <xdr:row>0</xdr:row>
      <xdr:rowOff>57150</xdr:rowOff>
    </xdr:from>
    <xdr:to>
      <xdr:col>1</xdr:col>
      <xdr:colOff>352425</xdr:colOff>
      <xdr:row>4</xdr:row>
      <xdr:rowOff>95250</xdr:rowOff>
    </xdr:to>
    <xdr:pic>
      <xdr:nvPicPr>
        <xdr:cNvPr id="74511" name="4 Imagen"/>
        <xdr:cNvPicPr>
          <a:picLocks noChangeAspect="1" noChangeArrowheads="1"/>
        </xdr:cNvPicPr>
      </xdr:nvPicPr>
      <xdr:blipFill>
        <a:blip xmlns:r="http://schemas.openxmlformats.org/officeDocument/2006/relationships" r:embed="rId2" cstate="print"/>
        <a:srcRect l="6882" r="2576" b="11429"/>
        <a:stretch>
          <a:fillRect/>
        </a:stretch>
      </xdr:blipFill>
      <xdr:spPr bwMode="auto">
        <a:xfrm>
          <a:off x="104775" y="57150"/>
          <a:ext cx="1485900" cy="1181100"/>
        </a:xfrm>
        <a:prstGeom prst="rect">
          <a:avLst/>
        </a:prstGeom>
        <a:noFill/>
        <a:ln w="9525">
          <a:noFill/>
          <a:miter lim="800000"/>
          <a:headEnd/>
          <a:tailEnd/>
        </a:ln>
      </xdr:spPr>
    </xdr:pic>
    <xdr:clientData/>
  </xdr:twoCellAnchor>
  <xdr:twoCellAnchor>
    <xdr:from>
      <xdr:col>2</xdr:col>
      <xdr:colOff>595313</xdr:colOff>
      <xdr:row>0</xdr:row>
      <xdr:rowOff>35720</xdr:rowOff>
    </xdr:from>
    <xdr:to>
      <xdr:col>2</xdr:col>
      <xdr:colOff>5262562</xdr:colOff>
      <xdr:row>5</xdr:row>
      <xdr:rowOff>23812</xdr:rowOff>
    </xdr:to>
    <xdr:sp macro="" textlink="">
      <xdr:nvSpPr>
        <xdr:cNvPr id="74097" name="Cuadro de texto 3"/>
        <xdr:cNvSpPr txBox="1">
          <a:spLocks noChangeArrowheads="1"/>
        </xdr:cNvSpPr>
      </xdr:nvSpPr>
      <xdr:spPr bwMode="auto">
        <a:xfrm>
          <a:off x="2464594" y="35720"/>
          <a:ext cx="4667249" cy="1119186"/>
        </a:xfrm>
        <a:prstGeom prst="rect">
          <a:avLst/>
        </a:prstGeom>
        <a:noFill/>
        <a:ln w="9525">
          <a:noFill/>
          <a:miter lim="800000"/>
          <a:headEnd/>
          <a:tailEnd/>
        </a:ln>
      </xdr:spPr>
      <xdr:txBody>
        <a:bodyPr vertOverflow="clip" wrap="square" lIns="91440" tIns="45720" rIns="91440" bIns="45720" anchor="t" upright="1"/>
        <a:lstStyle/>
        <a:p>
          <a:pPr algn="l" rtl="1">
            <a:defRPr sz="1000"/>
          </a:pPr>
          <a:endParaRPr lang="es-ES" sz="1000" b="0" i="0" strike="noStrike">
            <a:solidFill>
              <a:srgbClr val="000000"/>
            </a:solidFill>
            <a:latin typeface="Arial"/>
            <a:cs typeface="Arial"/>
          </a:endParaRPr>
        </a:p>
        <a:p>
          <a:pPr algn="l" rtl="1">
            <a:defRPr sz="1000"/>
          </a:pPr>
          <a:endParaRPr lang="es-ES" sz="1000" b="0" i="0" strike="noStrike">
            <a:solidFill>
              <a:srgbClr val="000000"/>
            </a:solidFill>
            <a:latin typeface="Arial"/>
            <a:cs typeface="Arial"/>
          </a:endParaRPr>
        </a:p>
      </xdr:txBody>
    </xdr:sp>
    <xdr:clientData/>
  </xdr:twoCellAnchor>
  <xdr:twoCellAnchor editAs="oneCell">
    <xdr:from>
      <xdr:col>3</xdr:col>
      <xdr:colOff>685800</xdr:colOff>
      <xdr:row>0</xdr:row>
      <xdr:rowOff>180975</xdr:rowOff>
    </xdr:from>
    <xdr:to>
      <xdr:col>3</xdr:col>
      <xdr:colOff>1724025</xdr:colOff>
      <xdr:row>3</xdr:row>
      <xdr:rowOff>104775</xdr:rowOff>
    </xdr:to>
    <xdr:pic>
      <xdr:nvPicPr>
        <xdr:cNvPr id="74513" name="6 Imagen"/>
        <xdr:cNvPicPr>
          <a:picLocks noChangeAspect="1" noChangeArrowheads="1"/>
        </xdr:cNvPicPr>
      </xdr:nvPicPr>
      <xdr:blipFill>
        <a:blip xmlns:r="http://schemas.openxmlformats.org/officeDocument/2006/relationships" r:embed="rId3" cstate="print"/>
        <a:srcRect/>
        <a:stretch>
          <a:fillRect/>
        </a:stretch>
      </xdr:blipFill>
      <xdr:spPr bwMode="auto">
        <a:xfrm>
          <a:off x="8191500" y="180975"/>
          <a:ext cx="1038225" cy="83820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F456"/>
  <sheetViews>
    <sheetView tabSelected="1" topLeftCell="B259" zoomScale="80" zoomScaleNormal="80" zoomScaleSheetLayoutView="100" workbookViewId="0">
      <selection activeCell="C474" sqref="C473:C474"/>
    </sheetView>
  </sheetViews>
  <sheetFormatPr baseColWidth="10" defaultRowHeight="12.75"/>
  <cols>
    <col min="1" max="1" width="18.5703125" style="39" customWidth="1"/>
    <col min="2" max="2" width="9.42578125" style="14" customWidth="1"/>
    <col min="3" max="3" width="84.5703125" style="14" customWidth="1"/>
    <col min="4" max="4" width="39.7109375" style="14" customWidth="1"/>
    <col min="5" max="5" width="24" style="14" customWidth="1"/>
    <col min="6" max="16384" width="11.42578125" style="14"/>
  </cols>
  <sheetData>
    <row r="1" spans="1:4" ht="18">
      <c r="B1" s="48"/>
      <c r="C1" s="53"/>
      <c r="D1" s="55"/>
    </row>
    <row r="2" spans="1:4" ht="36">
      <c r="B2" s="48"/>
      <c r="C2" s="182" t="s">
        <v>400</v>
      </c>
      <c r="D2" s="55"/>
    </row>
    <row r="3" spans="1:4" ht="18">
      <c r="A3" s="2"/>
      <c r="B3" s="2"/>
      <c r="C3" s="1"/>
      <c r="D3" s="1"/>
    </row>
    <row r="4" spans="1:4" ht="18">
      <c r="B4" s="53"/>
      <c r="C4" s="53"/>
      <c r="D4" s="56"/>
    </row>
    <row r="5" spans="1:4" ht="18">
      <c r="A5" s="2"/>
      <c r="B5" s="2"/>
      <c r="C5" s="1"/>
      <c r="D5" s="1"/>
    </row>
    <row r="6" spans="1:4" ht="12" customHeight="1">
      <c r="A6" s="2"/>
      <c r="B6" s="2"/>
      <c r="C6" s="1"/>
      <c r="D6" s="1"/>
    </row>
    <row r="7" spans="1:4" ht="20.100000000000001" customHeight="1">
      <c r="A7" s="200" t="s">
        <v>48</v>
      </c>
      <c r="B7" s="200"/>
      <c r="C7" s="200"/>
      <c r="D7" s="200"/>
    </row>
    <row r="8" spans="1:4" ht="3.75" customHeight="1">
      <c r="A8" s="200"/>
      <c r="B8" s="200"/>
      <c r="C8" s="200"/>
      <c r="D8" s="200"/>
    </row>
    <row r="9" spans="1:4" ht="20.100000000000001" customHeight="1" thickBot="1"/>
    <row r="10" spans="1:4" ht="12.75" customHeight="1">
      <c r="A10" s="201" t="s">
        <v>49</v>
      </c>
      <c r="B10" s="194" t="s">
        <v>20</v>
      </c>
      <c r="C10" s="196" t="s">
        <v>1</v>
      </c>
      <c r="D10" s="198" t="s">
        <v>8</v>
      </c>
    </row>
    <row r="11" spans="1:4" ht="13.5" customHeight="1" thickBot="1">
      <c r="A11" s="202"/>
      <c r="B11" s="195"/>
      <c r="C11" s="197"/>
      <c r="D11" s="199"/>
    </row>
    <row r="12" spans="1:4" ht="16.5" thickBot="1">
      <c r="C12" s="72" t="s">
        <v>234</v>
      </c>
    </row>
    <row r="13" spans="1:4" ht="15">
      <c r="A13" s="174" t="s">
        <v>243</v>
      </c>
      <c r="B13" s="170">
        <v>1</v>
      </c>
      <c r="C13" s="80" t="s">
        <v>0</v>
      </c>
      <c r="D13" s="6">
        <v>327120</v>
      </c>
    </row>
    <row r="14" spans="1:4" ht="15">
      <c r="A14" s="29" t="s">
        <v>244</v>
      </c>
      <c r="B14" s="171">
        <v>1</v>
      </c>
      <c r="C14" s="81" t="s">
        <v>0</v>
      </c>
      <c r="D14" s="11">
        <v>327120</v>
      </c>
    </row>
    <row r="15" spans="1:4" ht="15">
      <c r="A15" s="29" t="s">
        <v>245</v>
      </c>
      <c r="B15" s="171">
        <v>1</v>
      </c>
      <c r="C15" s="81" t="s">
        <v>0</v>
      </c>
      <c r="D15" s="11">
        <v>327120</v>
      </c>
    </row>
    <row r="16" spans="1:4" ht="15">
      <c r="A16" s="29" t="s">
        <v>246</v>
      </c>
      <c r="B16" s="171">
        <v>1</v>
      </c>
      <c r="C16" s="17" t="s">
        <v>14</v>
      </c>
      <c r="D16" s="11">
        <v>515000</v>
      </c>
    </row>
    <row r="17" spans="1:5" ht="15">
      <c r="A17" s="29" t="s">
        <v>247</v>
      </c>
      <c r="B17" s="171">
        <v>1</v>
      </c>
      <c r="C17" s="17" t="s">
        <v>5</v>
      </c>
      <c r="D17" s="11">
        <v>390000</v>
      </c>
    </row>
    <row r="18" spans="1:5" ht="15">
      <c r="A18" s="29" t="s">
        <v>248</v>
      </c>
      <c r="B18" s="172">
        <v>3</v>
      </c>
      <c r="C18" s="121" t="s">
        <v>215</v>
      </c>
      <c r="D18" s="110">
        <v>280395</v>
      </c>
      <c r="E18" s="18"/>
    </row>
    <row r="19" spans="1:5" ht="15">
      <c r="A19" s="29" t="s">
        <v>249</v>
      </c>
      <c r="B19" s="172">
        <v>1</v>
      </c>
      <c r="C19" s="121" t="s">
        <v>224</v>
      </c>
      <c r="D19" s="110">
        <v>600000</v>
      </c>
      <c r="E19" s="18"/>
    </row>
    <row r="20" spans="1:5" ht="15">
      <c r="A20" s="29" t="s">
        <v>250</v>
      </c>
      <c r="B20" s="172">
        <v>1</v>
      </c>
      <c r="C20" s="121" t="s">
        <v>225</v>
      </c>
      <c r="D20" s="110">
        <v>749000</v>
      </c>
      <c r="E20" s="18"/>
    </row>
    <row r="21" spans="1:5" ht="15.75" thickBot="1">
      <c r="A21" s="175" t="s">
        <v>251</v>
      </c>
      <c r="B21" s="172">
        <v>1</v>
      </c>
      <c r="C21" s="121" t="s">
        <v>226</v>
      </c>
      <c r="D21" s="94">
        <v>824000</v>
      </c>
      <c r="E21" s="18"/>
    </row>
    <row r="22" spans="1:5" ht="14.25" thickBot="1">
      <c r="A22" s="173"/>
      <c r="B22" s="148"/>
      <c r="C22" s="149"/>
      <c r="D22" s="150">
        <f>SUM(D13:D21)</f>
        <v>4339755</v>
      </c>
      <c r="E22" s="18"/>
    </row>
    <row r="23" spans="1:5" ht="13.5">
      <c r="A23" s="40"/>
      <c r="B23" s="107"/>
      <c r="C23" s="65"/>
      <c r="D23" s="106"/>
      <c r="E23" s="22"/>
    </row>
    <row r="24" spans="1:5" ht="13.5" thickBot="1">
      <c r="A24" s="10"/>
      <c r="B24" s="10"/>
      <c r="C24" s="10"/>
      <c r="D24" s="10"/>
      <c r="E24" s="10"/>
    </row>
    <row r="25" spans="1:5">
      <c r="A25" s="15"/>
      <c r="B25" s="5"/>
      <c r="C25" s="5"/>
      <c r="D25" s="16"/>
    </row>
    <row r="26" spans="1:5" ht="16.5" thickBot="1">
      <c r="A26" s="33"/>
      <c r="B26" s="123"/>
      <c r="C26" s="147" t="s">
        <v>235</v>
      </c>
      <c r="D26" s="103"/>
    </row>
    <row r="27" spans="1:5" ht="15">
      <c r="A27" s="174" t="s">
        <v>252</v>
      </c>
      <c r="B27" s="171">
        <v>1</v>
      </c>
      <c r="C27" s="7" t="s">
        <v>2</v>
      </c>
      <c r="D27" s="11">
        <v>359948</v>
      </c>
    </row>
    <row r="28" spans="1:5" ht="15">
      <c r="A28" s="29" t="s">
        <v>253</v>
      </c>
      <c r="B28" s="171">
        <v>1</v>
      </c>
      <c r="C28" s="7" t="s">
        <v>4</v>
      </c>
      <c r="D28" s="11">
        <v>359948</v>
      </c>
    </row>
    <row r="29" spans="1:5" ht="15">
      <c r="A29" s="29" t="s">
        <v>254</v>
      </c>
      <c r="B29" s="171">
        <v>1</v>
      </c>
      <c r="C29" s="7" t="s">
        <v>21</v>
      </c>
      <c r="D29" s="11">
        <v>342200</v>
      </c>
    </row>
    <row r="30" spans="1:5" ht="15">
      <c r="A30" s="31"/>
      <c r="B30" s="171"/>
      <c r="C30" s="7" t="s">
        <v>10</v>
      </c>
      <c r="D30" s="11"/>
    </row>
    <row r="31" spans="1:5" ht="15">
      <c r="A31" s="29" t="s">
        <v>255</v>
      </c>
      <c r="B31" s="171">
        <v>1</v>
      </c>
      <c r="C31" s="7" t="s">
        <v>24</v>
      </c>
      <c r="D31" s="11">
        <v>475600</v>
      </c>
    </row>
    <row r="32" spans="1:5" ht="15">
      <c r="A32" s="31"/>
      <c r="B32" s="171"/>
      <c r="C32" s="7" t="s">
        <v>12</v>
      </c>
      <c r="D32" s="11"/>
    </row>
    <row r="33" spans="1:5" ht="15">
      <c r="A33" s="29" t="s">
        <v>256</v>
      </c>
      <c r="B33" s="171">
        <v>1</v>
      </c>
      <c r="C33" s="83" t="s">
        <v>75</v>
      </c>
      <c r="D33" s="46">
        <v>1380864</v>
      </c>
    </row>
    <row r="34" spans="1:5" ht="15">
      <c r="A34" s="31"/>
      <c r="B34" s="17"/>
      <c r="C34" s="83" t="s">
        <v>76</v>
      </c>
      <c r="D34" s="52"/>
    </row>
    <row r="35" spans="1:5" ht="15">
      <c r="A35" s="29" t="s">
        <v>257</v>
      </c>
      <c r="B35" s="171">
        <v>1</v>
      </c>
      <c r="C35" s="84" t="s">
        <v>165</v>
      </c>
      <c r="D35" s="45">
        <v>369000</v>
      </c>
    </row>
    <row r="36" spans="1:5" ht="15.75">
      <c r="A36" s="31"/>
      <c r="B36" s="171"/>
      <c r="C36" s="84" t="s">
        <v>166</v>
      </c>
      <c r="D36" s="26"/>
    </row>
    <row r="37" spans="1:5" ht="15">
      <c r="A37" s="29" t="s">
        <v>258</v>
      </c>
      <c r="B37" s="172">
        <v>1</v>
      </c>
      <c r="C37" s="76" t="s">
        <v>218</v>
      </c>
      <c r="D37" s="88">
        <v>650000</v>
      </c>
      <c r="E37" s="18"/>
    </row>
    <row r="38" spans="1:5" ht="15">
      <c r="A38" s="29" t="s">
        <v>259</v>
      </c>
      <c r="B38" s="172">
        <v>2</v>
      </c>
      <c r="C38" s="76" t="s">
        <v>232</v>
      </c>
      <c r="D38" s="88">
        <v>855500</v>
      </c>
      <c r="E38" s="18"/>
    </row>
    <row r="39" spans="1:5" ht="15">
      <c r="A39" s="29" t="s">
        <v>260</v>
      </c>
      <c r="B39" s="172">
        <v>1</v>
      </c>
      <c r="C39" s="76" t="s">
        <v>227</v>
      </c>
      <c r="D39" s="110">
        <v>120000</v>
      </c>
      <c r="E39" s="18"/>
    </row>
    <row r="40" spans="1:5" ht="15">
      <c r="A40" s="29" t="s">
        <v>261</v>
      </c>
      <c r="B40" s="172">
        <v>1</v>
      </c>
      <c r="C40" s="76" t="s">
        <v>229</v>
      </c>
      <c r="D40" s="88">
        <v>200000</v>
      </c>
      <c r="E40" s="18"/>
    </row>
    <row r="41" spans="1:5" ht="15.75" thickBot="1">
      <c r="A41" s="175" t="s">
        <v>262</v>
      </c>
      <c r="B41" s="176">
        <v>1</v>
      </c>
      <c r="C41" s="93" t="s">
        <v>230</v>
      </c>
      <c r="D41" s="141">
        <v>250000</v>
      </c>
      <c r="E41" s="18"/>
    </row>
    <row r="42" spans="1:5" ht="14.25" thickBot="1">
      <c r="A42" s="173"/>
      <c r="B42" s="130"/>
      <c r="C42" s="149"/>
      <c r="D42" s="131">
        <f>SUM(D27:D41)</f>
        <v>5363060</v>
      </c>
      <c r="E42" s="18"/>
    </row>
    <row r="43" spans="1:5" ht="13.5">
      <c r="A43" s="40"/>
      <c r="B43" s="65"/>
      <c r="C43" s="65"/>
      <c r="D43" s="111"/>
      <c r="E43" s="18"/>
    </row>
    <row r="44" spans="1:5" ht="14.25" thickBot="1">
      <c r="A44" s="40"/>
      <c r="B44" s="65"/>
      <c r="C44" s="65"/>
      <c r="D44" s="111"/>
      <c r="E44" s="22"/>
    </row>
    <row r="45" spans="1:5" ht="13.5">
      <c r="A45" s="85"/>
      <c r="B45" s="75"/>
      <c r="C45" s="75"/>
      <c r="D45" s="87"/>
      <c r="E45" s="18"/>
    </row>
    <row r="46" spans="1:5" ht="16.5" thickBot="1">
      <c r="A46" s="86"/>
      <c r="B46" s="93"/>
      <c r="C46" s="146" t="s">
        <v>236</v>
      </c>
      <c r="D46" s="141"/>
      <c r="E46" s="18"/>
    </row>
    <row r="47" spans="1:5" ht="15">
      <c r="A47" s="174" t="s">
        <v>263</v>
      </c>
      <c r="B47" s="177">
        <v>1</v>
      </c>
      <c r="C47" s="84" t="s">
        <v>15</v>
      </c>
      <c r="D47" s="139">
        <v>73080</v>
      </c>
    </row>
    <row r="48" spans="1:5" ht="15">
      <c r="A48" s="29" t="s">
        <v>264</v>
      </c>
      <c r="B48" s="177">
        <v>1</v>
      </c>
      <c r="C48" s="84" t="s">
        <v>15</v>
      </c>
      <c r="D48" s="139">
        <v>73080</v>
      </c>
    </row>
    <row r="49" spans="1:5" ht="15">
      <c r="A49" s="29" t="s">
        <v>265</v>
      </c>
      <c r="B49" s="177">
        <v>1</v>
      </c>
      <c r="C49" s="84" t="s">
        <v>15</v>
      </c>
      <c r="D49" s="139">
        <v>73080</v>
      </c>
    </row>
    <row r="50" spans="1:5" ht="15">
      <c r="A50" s="29" t="s">
        <v>266</v>
      </c>
      <c r="B50" s="177">
        <v>1</v>
      </c>
      <c r="C50" s="84" t="s">
        <v>15</v>
      </c>
      <c r="D50" s="139">
        <v>73080</v>
      </c>
    </row>
    <row r="51" spans="1:5" ht="15">
      <c r="A51" s="29" t="s">
        <v>267</v>
      </c>
      <c r="B51" s="177">
        <v>1</v>
      </c>
      <c r="C51" s="84" t="s">
        <v>15</v>
      </c>
      <c r="D51" s="139">
        <v>73080</v>
      </c>
    </row>
    <row r="52" spans="1:5" ht="15">
      <c r="A52" s="29" t="s">
        <v>268</v>
      </c>
      <c r="B52" s="177">
        <v>1</v>
      </c>
      <c r="C52" s="84" t="s">
        <v>15</v>
      </c>
      <c r="D52" s="139">
        <v>73080</v>
      </c>
    </row>
    <row r="53" spans="1:5" ht="15">
      <c r="A53" s="29" t="s">
        <v>269</v>
      </c>
      <c r="B53" s="177">
        <v>1</v>
      </c>
      <c r="C53" s="84" t="s">
        <v>15</v>
      </c>
      <c r="D53" s="139">
        <v>73080</v>
      </c>
    </row>
    <row r="54" spans="1:5" ht="15">
      <c r="A54" s="29" t="s">
        <v>270</v>
      </c>
      <c r="B54" s="177">
        <v>1</v>
      </c>
      <c r="C54" s="84" t="s">
        <v>129</v>
      </c>
      <c r="D54" s="45">
        <f t="shared" ref="D54:D60" si="0">203201*1.16</f>
        <v>235713.15999999997</v>
      </c>
    </row>
    <row r="55" spans="1:5" ht="15">
      <c r="A55" s="29" t="s">
        <v>271</v>
      </c>
      <c r="B55" s="177">
        <v>1</v>
      </c>
      <c r="C55" s="84" t="s">
        <v>129</v>
      </c>
      <c r="D55" s="45">
        <f t="shared" si="0"/>
        <v>235713.15999999997</v>
      </c>
    </row>
    <row r="56" spans="1:5" ht="15">
      <c r="A56" s="29" t="s">
        <v>272</v>
      </c>
      <c r="B56" s="177">
        <v>1</v>
      </c>
      <c r="C56" s="84" t="s">
        <v>129</v>
      </c>
      <c r="D56" s="45">
        <f t="shared" si="0"/>
        <v>235713.15999999997</v>
      </c>
    </row>
    <row r="57" spans="1:5" ht="15">
      <c r="A57" s="29" t="s">
        <v>273</v>
      </c>
      <c r="B57" s="177">
        <v>1</v>
      </c>
      <c r="C57" s="84" t="s">
        <v>129</v>
      </c>
      <c r="D57" s="45">
        <f t="shared" si="0"/>
        <v>235713.15999999997</v>
      </c>
    </row>
    <row r="58" spans="1:5" ht="15">
      <c r="A58" s="29" t="s">
        <v>274</v>
      </c>
      <c r="B58" s="177">
        <v>1</v>
      </c>
      <c r="C58" s="84" t="s">
        <v>129</v>
      </c>
      <c r="D58" s="45">
        <f t="shared" si="0"/>
        <v>235713.15999999997</v>
      </c>
    </row>
    <row r="59" spans="1:5" ht="15">
      <c r="A59" s="29" t="s">
        <v>275</v>
      </c>
      <c r="B59" s="177">
        <v>1</v>
      </c>
      <c r="C59" s="84" t="s">
        <v>129</v>
      </c>
      <c r="D59" s="45">
        <f t="shared" si="0"/>
        <v>235713.15999999997</v>
      </c>
    </row>
    <row r="60" spans="1:5" ht="15">
      <c r="A60" s="29" t="s">
        <v>276</v>
      </c>
      <c r="B60" s="177">
        <v>1</v>
      </c>
      <c r="C60" s="84" t="s">
        <v>129</v>
      </c>
      <c r="D60" s="45">
        <f t="shared" si="0"/>
        <v>235713.15999999997</v>
      </c>
    </row>
    <row r="61" spans="1:5" ht="15">
      <c r="A61" s="29" t="s">
        <v>277</v>
      </c>
      <c r="B61" s="172">
        <v>2</v>
      </c>
      <c r="C61" s="76" t="s">
        <v>216</v>
      </c>
      <c r="D61" s="110">
        <v>125426</v>
      </c>
      <c r="E61" s="18"/>
    </row>
    <row r="62" spans="1:5" ht="15">
      <c r="A62" s="29" t="s">
        <v>278</v>
      </c>
      <c r="B62" s="172">
        <v>1</v>
      </c>
      <c r="C62" s="76" t="s">
        <v>217</v>
      </c>
      <c r="D62" s="110">
        <v>119110</v>
      </c>
      <c r="E62" s="18"/>
    </row>
    <row r="63" spans="1:5" ht="15">
      <c r="A63" s="29" t="s">
        <v>279</v>
      </c>
      <c r="B63" s="172">
        <v>1</v>
      </c>
      <c r="C63" s="76" t="s">
        <v>219</v>
      </c>
      <c r="D63" s="88">
        <v>400000</v>
      </c>
      <c r="E63" s="18"/>
    </row>
    <row r="64" spans="1:5" ht="15">
      <c r="A64" s="29" t="s">
        <v>280</v>
      </c>
      <c r="B64" s="172">
        <v>3</v>
      </c>
      <c r="C64" s="76" t="s">
        <v>220</v>
      </c>
      <c r="D64" s="88">
        <v>250000</v>
      </c>
      <c r="E64" s="18"/>
    </row>
    <row r="65" spans="1:6" ht="15">
      <c r="A65" s="29" t="s">
        <v>281</v>
      </c>
      <c r="B65" s="172">
        <v>2</v>
      </c>
      <c r="C65" s="76" t="s">
        <v>221</v>
      </c>
      <c r="D65" s="110">
        <v>207483</v>
      </c>
      <c r="E65" s="18"/>
    </row>
    <row r="66" spans="1:6" ht="15">
      <c r="A66" s="29" t="s">
        <v>282</v>
      </c>
      <c r="B66" s="172">
        <v>1</v>
      </c>
      <c r="C66" s="76" t="s">
        <v>222</v>
      </c>
      <c r="D66" s="110">
        <v>211980</v>
      </c>
      <c r="E66" s="18"/>
    </row>
    <row r="67" spans="1:6" ht="15.75" thickBot="1">
      <c r="A67" s="175" t="s">
        <v>283</v>
      </c>
      <c r="B67" s="176">
        <v>3</v>
      </c>
      <c r="C67" s="93" t="s">
        <v>223</v>
      </c>
      <c r="D67" s="110">
        <v>260700</v>
      </c>
      <c r="E67" s="18"/>
    </row>
    <row r="68" spans="1:6" ht="13.5" thickBot="1">
      <c r="A68" s="178"/>
      <c r="B68" s="133"/>
      <c r="C68" s="134"/>
      <c r="D68" s="150">
        <f>SUM(D47:D67)</f>
        <v>3736251.1199999996</v>
      </c>
      <c r="E68" s="22"/>
    </row>
    <row r="69" spans="1:6">
      <c r="A69" s="10"/>
      <c r="B69" s="22"/>
      <c r="C69" s="22"/>
      <c r="D69" s="70"/>
      <c r="E69" s="22"/>
    </row>
    <row r="70" spans="1:6" ht="13.5" thickBot="1">
      <c r="A70" s="10"/>
      <c r="B70" s="10"/>
      <c r="C70" s="10"/>
      <c r="D70" s="10"/>
      <c r="E70" s="10"/>
    </row>
    <row r="71" spans="1:6" ht="15.75" thickBot="1">
      <c r="A71" s="175" t="s">
        <v>284</v>
      </c>
      <c r="B71" s="4">
        <v>1</v>
      </c>
      <c r="C71" s="15" t="s">
        <v>3</v>
      </c>
      <c r="D71" s="6">
        <v>367498</v>
      </c>
    </row>
    <row r="72" spans="1:6" ht="16.5" thickBot="1">
      <c r="A72" s="142"/>
      <c r="B72" s="143"/>
      <c r="C72" s="151" t="s">
        <v>6</v>
      </c>
      <c r="D72" s="41">
        <f>+D71</f>
        <v>367498</v>
      </c>
    </row>
    <row r="73" spans="1:6" ht="15.75">
      <c r="A73" s="25"/>
      <c r="B73" s="30"/>
      <c r="C73" s="12"/>
      <c r="D73" s="27"/>
    </row>
    <row r="74" spans="1:6" ht="16.5" thickBot="1">
      <c r="A74" s="25"/>
      <c r="B74" s="30"/>
      <c r="C74" s="12"/>
      <c r="D74" s="27"/>
      <c r="E74" s="10"/>
    </row>
    <row r="75" spans="1:6" ht="15.75">
      <c r="A75" s="90"/>
      <c r="B75" s="4"/>
      <c r="C75" s="91" t="s">
        <v>237</v>
      </c>
      <c r="D75" s="92"/>
    </row>
    <row r="76" spans="1:6" ht="13.5" thickBot="1">
      <c r="A76" s="38"/>
      <c r="B76" s="89"/>
      <c r="C76" s="79"/>
      <c r="D76" s="79"/>
      <c r="F76" s="10"/>
    </row>
    <row r="77" spans="1:6" ht="15">
      <c r="A77" s="174" t="s">
        <v>285</v>
      </c>
      <c r="B77" s="171">
        <v>1</v>
      </c>
      <c r="C77" s="7" t="s">
        <v>11</v>
      </c>
      <c r="D77" s="11">
        <v>1148400</v>
      </c>
      <c r="F77" s="10"/>
    </row>
    <row r="78" spans="1:6" ht="15">
      <c r="A78" s="31"/>
      <c r="B78" s="171"/>
      <c r="C78" s="7" t="s">
        <v>23</v>
      </c>
      <c r="D78" s="11"/>
      <c r="F78" s="10"/>
    </row>
    <row r="79" spans="1:6" ht="15">
      <c r="A79" s="29" t="s">
        <v>286</v>
      </c>
      <c r="B79" s="171">
        <v>1</v>
      </c>
      <c r="C79" s="7" t="s">
        <v>36</v>
      </c>
      <c r="D79" s="45">
        <v>1438400</v>
      </c>
      <c r="F79" s="10"/>
    </row>
    <row r="80" spans="1:6" ht="15.75">
      <c r="A80" s="31"/>
      <c r="B80" s="171"/>
      <c r="C80" s="7" t="s">
        <v>38</v>
      </c>
      <c r="D80" s="26"/>
      <c r="F80" s="10"/>
    </row>
    <row r="81" spans="1:6" ht="15">
      <c r="A81" s="31"/>
      <c r="B81" s="171"/>
      <c r="C81" s="7" t="s">
        <v>37</v>
      </c>
      <c r="D81" s="11"/>
      <c r="F81" s="10"/>
    </row>
    <row r="82" spans="1:6" ht="15.75" thickBot="1">
      <c r="A82" s="175" t="s">
        <v>287</v>
      </c>
      <c r="B82" s="176">
        <v>1</v>
      </c>
      <c r="C82" s="93" t="s">
        <v>228</v>
      </c>
      <c r="D82" s="94">
        <v>200000</v>
      </c>
      <c r="F82" s="10"/>
    </row>
    <row r="83" spans="1:6" ht="14.25" thickBot="1">
      <c r="A83" s="173"/>
      <c r="B83" s="130"/>
      <c r="C83" s="149"/>
      <c r="D83" s="138">
        <f>+D77+D79+D82</f>
        <v>2786800</v>
      </c>
      <c r="F83" s="10"/>
    </row>
    <row r="84" spans="1:6" ht="13.5">
      <c r="A84" s="40"/>
      <c r="B84" s="65"/>
      <c r="C84" s="65"/>
      <c r="D84" s="145"/>
      <c r="F84" s="10"/>
    </row>
    <row r="85" spans="1:6" ht="14.25" thickBot="1">
      <c r="A85" s="40"/>
      <c r="B85" s="65"/>
      <c r="C85" s="65"/>
      <c r="D85" s="73"/>
      <c r="E85" s="22"/>
      <c r="F85" s="10"/>
    </row>
    <row r="86" spans="1:6" ht="15.75">
      <c r="A86" s="98"/>
      <c r="B86" s="5"/>
      <c r="C86" s="97" t="s">
        <v>238</v>
      </c>
      <c r="D86" s="16"/>
      <c r="F86" s="10"/>
    </row>
    <row r="87" spans="1:6" ht="13.5" thickBot="1">
      <c r="A87" s="38"/>
      <c r="B87" s="77"/>
      <c r="C87" s="77"/>
      <c r="D87" s="100"/>
      <c r="F87" s="10"/>
    </row>
    <row r="88" spans="1:6" ht="15">
      <c r="A88" s="174" t="s">
        <v>288</v>
      </c>
      <c r="B88" s="170">
        <v>1</v>
      </c>
      <c r="C88" s="152" t="s">
        <v>157</v>
      </c>
      <c r="D88" s="95">
        <v>234360</v>
      </c>
      <c r="E88" s="49"/>
      <c r="F88" s="10"/>
    </row>
    <row r="89" spans="1:6" ht="15">
      <c r="A89" s="31"/>
      <c r="B89" s="171"/>
      <c r="C89" s="74" t="s">
        <v>160</v>
      </c>
      <c r="D89" s="45"/>
      <c r="E89" s="49"/>
      <c r="F89" s="10"/>
    </row>
    <row r="90" spans="1:6" ht="15">
      <c r="A90" s="31"/>
      <c r="B90" s="171"/>
      <c r="C90" s="74"/>
      <c r="D90" s="45"/>
      <c r="E90" s="49"/>
      <c r="F90" s="10"/>
    </row>
    <row r="91" spans="1:6" ht="15">
      <c r="A91" s="29" t="s">
        <v>289</v>
      </c>
      <c r="B91" s="171">
        <v>1</v>
      </c>
      <c r="C91" s="74" t="s">
        <v>157</v>
      </c>
      <c r="D91" s="45">
        <v>234360</v>
      </c>
      <c r="E91" s="49"/>
      <c r="F91" s="10"/>
    </row>
    <row r="92" spans="1:6" ht="15">
      <c r="A92" s="31"/>
      <c r="B92" s="171"/>
      <c r="C92" s="74" t="s">
        <v>160</v>
      </c>
      <c r="D92" s="45"/>
      <c r="E92" s="49"/>
      <c r="F92" s="10"/>
    </row>
    <row r="93" spans="1:6" ht="15">
      <c r="A93" s="31"/>
      <c r="B93" s="171"/>
      <c r="C93" s="74"/>
      <c r="D93" s="45"/>
      <c r="E93" s="49"/>
      <c r="F93" s="10"/>
    </row>
    <row r="94" spans="1:6" ht="15">
      <c r="A94" s="29" t="s">
        <v>290</v>
      </c>
      <c r="B94" s="171">
        <v>1</v>
      </c>
      <c r="C94" s="74" t="s">
        <v>157</v>
      </c>
      <c r="D94" s="45">
        <v>234360</v>
      </c>
      <c r="E94" s="49"/>
      <c r="F94" s="10"/>
    </row>
    <row r="95" spans="1:6" ht="15">
      <c r="A95" s="31"/>
      <c r="B95" s="171"/>
      <c r="C95" s="74" t="s">
        <v>160</v>
      </c>
      <c r="D95" s="45"/>
      <c r="E95" s="49"/>
      <c r="F95" s="10"/>
    </row>
    <row r="96" spans="1:6" ht="15">
      <c r="A96" s="31"/>
      <c r="B96" s="171"/>
      <c r="C96" s="74"/>
      <c r="D96" s="45"/>
      <c r="E96" s="49"/>
      <c r="F96" s="10"/>
    </row>
    <row r="97" spans="1:6" ht="15">
      <c r="A97" s="29" t="s">
        <v>291</v>
      </c>
      <c r="B97" s="171">
        <v>1</v>
      </c>
      <c r="C97" s="74" t="s">
        <v>157</v>
      </c>
      <c r="D97" s="45">
        <v>234360</v>
      </c>
      <c r="E97" s="49"/>
      <c r="F97" s="10"/>
    </row>
    <row r="98" spans="1:6" ht="15">
      <c r="A98" s="31"/>
      <c r="B98" s="171"/>
      <c r="C98" s="74" t="s">
        <v>160</v>
      </c>
      <c r="D98" s="45"/>
      <c r="E98" s="49"/>
      <c r="F98" s="10"/>
    </row>
    <row r="99" spans="1:6" ht="15">
      <c r="A99" s="31"/>
      <c r="B99" s="171"/>
      <c r="C99" s="74"/>
      <c r="D99" s="45"/>
      <c r="E99" s="49"/>
      <c r="F99" s="10"/>
    </row>
    <row r="100" spans="1:6" ht="15">
      <c r="A100" s="29" t="s">
        <v>292</v>
      </c>
      <c r="B100" s="171">
        <v>1</v>
      </c>
      <c r="C100" s="74" t="s">
        <v>157</v>
      </c>
      <c r="D100" s="45">
        <v>190960</v>
      </c>
      <c r="E100" s="49"/>
      <c r="F100" s="10"/>
    </row>
    <row r="101" spans="1:6" ht="18" customHeight="1">
      <c r="A101" s="31"/>
      <c r="B101" s="171"/>
      <c r="C101" s="74" t="s">
        <v>158</v>
      </c>
      <c r="D101" s="45"/>
      <c r="E101" s="49"/>
      <c r="F101" s="10"/>
    </row>
    <row r="102" spans="1:6" ht="15">
      <c r="A102" s="31"/>
      <c r="B102" s="171"/>
      <c r="C102" s="74"/>
      <c r="D102" s="45"/>
      <c r="E102" s="49"/>
      <c r="F102" s="10"/>
    </row>
    <row r="103" spans="1:6" ht="16.5" customHeight="1">
      <c r="A103" s="29" t="s">
        <v>293</v>
      </c>
      <c r="B103" s="171">
        <v>1</v>
      </c>
      <c r="C103" s="74" t="s">
        <v>157</v>
      </c>
      <c r="D103" s="45">
        <v>150660</v>
      </c>
      <c r="E103" s="49"/>
      <c r="F103" s="10"/>
    </row>
    <row r="104" spans="1:6" ht="12.75" customHeight="1">
      <c r="A104" s="31"/>
      <c r="B104" s="171"/>
      <c r="C104" s="74" t="s">
        <v>159</v>
      </c>
      <c r="D104" s="26"/>
      <c r="E104" s="49"/>
    </row>
    <row r="105" spans="1:6" ht="13.5" customHeight="1">
      <c r="A105" s="31"/>
      <c r="B105" s="171"/>
      <c r="C105" s="28"/>
      <c r="D105" s="26"/>
      <c r="E105" s="49"/>
    </row>
    <row r="106" spans="1:6" ht="15">
      <c r="A106" s="29" t="s">
        <v>294</v>
      </c>
      <c r="B106" s="172">
        <v>1</v>
      </c>
      <c r="C106" s="65" t="s">
        <v>211</v>
      </c>
      <c r="D106" s="45">
        <v>100000</v>
      </c>
      <c r="E106" s="49"/>
    </row>
    <row r="107" spans="1:6" ht="15">
      <c r="A107" s="29" t="s">
        <v>295</v>
      </c>
      <c r="B107" s="172">
        <v>1</v>
      </c>
      <c r="C107" s="65" t="s">
        <v>212</v>
      </c>
      <c r="D107" s="45">
        <v>100000</v>
      </c>
      <c r="E107" s="49"/>
    </row>
    <row r="108" spans="1:6" ht="15.75" thickBot="1">
      <c r="A108" s="43"/>
      <c r="B108" s="179"/>
      <c r="C108" s="82"/>
      <c r="D108" s="141"/>
      <c r="E108" s="49"/>
    </row>
    <row r="109" spans="1:6" ht="16.5" thickBot="1">
      <c r="A109" s="180"/>
      <c r="B109" s="143"/>
      <c r="C109" s="144"/>
      <c r="D109" s="41">
        <f>SUM(D88:D107)</f>
        <v>1479060</v>
      </c>
      <c r="E109" s="49"/>
    </row>
    <row r="110" spans="1:6" ht="14.25">
      <c r="A110" s="14"/>
      <c r="E110" s="96"/>
    </row>
    <row r="111" spans="1:6" ht="15" thickBot="1">
      <c r="A111" s="14"/>
      <c r="E111" s="49"/>
    </row>
    <row r="112" spans="1:6" ht="15.75">
      <c r="A112" s="15"/>
      <c r="B112" s="5"/>
      <c r="C112" s="101" t="s">
        <v>240</v>
      </c>
      <c r="D112" s="16"/>
      <c r="E112" s="49"/>
    </row>
    <row r="113" spans="1:5" ht="15" thickBot="1">
      <c r="A113" s="183"/>
      <c r="B113" s="10"/>
      <c r="C113" s="10"/>
      <c r="D113" s="100"/>
      <c r="E113" s="49"/>
    </row>
    <row r="114" spans="1:5" ht="15.75">
      <c r="A114" s="10"/>
      <c r="B114" s="5"/>
      <c r="C114" s="104"/>
      <c r="D114" s="3"/>
      <c r="E114" s="49"/>
    </row>
    <row r="115" spans="1:5" ht="14.25">
      <c r="A115" s="10"/>
      <c r="B115" s="10"/>
      <c r="C115" s="9"/>
      <c r="D115" s="7"/>
      <c r="E115" s="49"/>
    </row>
    <row r="116" spans="1:5" ht="15">
      <c r="A116" s="36" t="s">
        <v>296</v>
      </c>
      <c r="B116" s="140">
        <v>1</v>
      </c>
      <c r="C116" s="38" t="s">
        <v>22</v>
      </c>
      <c r="D116" s="139">
        <v>133400</v>
      </c>
      <c r="E116" s="49"/>
    </row>
    <row r="117" spans="1:5" ht="15">
      <c r="A117" s="36" t="s">
        <v>297</v>
      </c>
      <c r="B117" s="140">
        <v>1</v>
      </c>
      <c r="C117" s="38" t="s">
        <v>25</v>
      </c>
      <c r="D117" s="139">
        <v>110720</v>
      </c>
      <c r="E117" s="49"/>
    </row>
    <row r="118" spans="1:5" ht="15">
      <c r="A118" s="36" t="s">
        <v>298</v>
      </c>
      <c r="B118" s="107">
        <v>1</v>
      </c>
      <c r="C118" s="71" t="s">
        <v>213</v>
      </c>
      <c r="D118" s="110">
        <v>300000</v>
      </c>
      <c r="E118" s="49"/>
    </row>
    <row r="119" spans="1:5" ht="27">
      <c r="A119" s="36" t="s">
        <v>299</v>
      </c>
      <c r="B119" s="107">
        <v>19</v>
      </c>
      <c r="C119" s="71" t="s">
        <v>214</v>
      </c>
      <c r="D119" s="88">
        <v>7446876</v>
      </c>
      <c r="E119" s="49"/>
    </row>
    <row r="120" spans="1:5" ht="15">
      <c r="A120" s="36" t="s">
        <v>300</v>
      </c>
      <c r="B120" s="140">
        <v>1</v>
      </c>
      <c r="C120" s="38" t="s">
        <v>111</v>
      </c>
      <c r="D120" s="45">
        <v>75000</v>
      </c>
      <c r="E120" s="49"/>
    </row>
    <row r="121" spans="1:5" ht="15">
      <c r="A121" s="36" t="s">
        <v>301</v>
      </c>
      <c r="B121" s="140">
        <v>1</v>
      </c>
      <c r="C121" s="38" t="s">
        <v>26</v>
      </c>
      <c r="D121" s="139">
        <v>574200</v>
      </c>
      <c r="E121" s="49"/>
    </row>
    <row r="122" spans="1:5" ht="15">
      <c r="A122" s="36" t="s">
        <v>302</v>
      </c>
      <c r="B122" s="140">
        <v>1</v>
      </c>
      <c r="C122" s="38" t="s">
        <v>13</v>
      </c>
      <c r="D122" s="139">
        <v>103820</v>
      </c>
      <c r="E122" s="49"/>
    </row>
    <row r="123" spans="1:5" ht="15" thickBot="1">
      <c r="A123" s="10"/>
      <c r="B123" s="10"/>
      <c r="C123" s="9"/>
      <c r="D123" s="105"/>
      <c r="E123" s="49"/>
    </row>
    <row r="124" spans="1:5" ht="14.25" thickBot="1">
      <c r="A124" s="173"/>
      <c r="B124" s="130"/>
      <c r="C124" s="137" t="s">
        <v>233</v>
      </c>
      <c r="D124" s="138">
        <f>SUM(D116:D123)</f>
        <v>8744016</v>
      </c>
    </row>
    <row r="125" spans="1:5" ht="14.25" thickBot="1">
      <c r="A125" s="40"/>
      <c r="B125" s="65"/>
      <c r="C125" s="19"/>
      <c r="D125" s="70"/>
    </row>
    <row r="126" spans="1:5" ht="14.25" thickBot="1">
      <c r="A126" s="135"/>
      <c r="B126" s="136"/>
      <c r="C126" s="153"/>
      <c r="D126" s="154">
        <f>+D124+D109+D83+D72+D68+D42+D22</f>
        <v>26816440.120000001</v>
      </c>
    </row>
    <row r="127" spans="1:5" ht="13.5">
      <c r="A127" s="40"/>
      <c r="B127" s="65"/>
      <c r="C127" s="19"/>
      <c r="D127" s="70"/>
    </row>
    <row r="128" spans="1:5" ht="13.5" thickBot="1">
      <c r="A128" s="40"/>
      <c r="B128" s="22"/>
      <c r="C128" s="19"/>
      <c r="D128" s="20"/>
    </row>
    <row r="129" spans="1:5" ht="18">
      <c r="A129" s="203" t="s">
        <v>50</v>
      </c>
      <c r="B129" s="204"/>
      <c r="C129" s="204"/>
      <c r="D129" s="205"/>
    </row>
    <row r="130" spans="1:5" ht="18.75" thickBot="1">
      <c r="A130" s="112"/>
      <c r="B130" s="113"/>
      <c r="C130" s="113"/>
      <c r="D130" s="114"/>
    </row>
    <row r="131" spans="1:5">
      <c r="A131" s="201" t="s">
        <v>51</v>
      </c>
      <c r="B131" s="194" t="s">
        <v>20</v>
      </c>
      <c r="C131" s="196" t="s">
        <v>1</v>
      </c>
      <c r="D131" s="198" t="s">
        <v>8</v>
      </c>
    </row>
    <row r="132" spans="1:5" ht="13.5" thickBot="1">
      <c r="A132" s="202"/>
      <c r="B132" s="195"/>
      <c r="C132" s="197"/>
      <c r="D132" s="199"/>
    </row>
    <row r="133" spans="1:5" ht="15">
      <c r="A133" s="32" t="s">
        <v>303</v>
      </c>
      <c r="B133" s="4">
        <v>1</v>
      </c>
      <c r="C133" s="3" t="s">
        <v>27</v>
      </c>
      <c r="D133" s="6">
        <v>145000</v>
      </c>
    </row>
    <row r="134" spans="1:5" ht="15">
      <c r="A134" s="32" t="s">
        <v>304</v>
      </c>
      <c r="B134" s="108">
        <v>1</v>
      </c>
      <c r="C134" s="76" t="s">
        <v>231</v>
      </c>
      <c r="D134" s="88">
        <v>410000</v>
      </c>
      <c r="E134" s="10"/>
    </row>
    <row r="135" spans="1:5" ht="15">
      <c r="A135" s="32" t="s">
        <v>305</v>
      </c>
      <c r="B135" s="8">
        <v>1</v>
      </c>
      <c r="C135" s="84" t="s">
        <v>239</v>
      </c>
      <c r="D135" s="45">
        <v>1537000</v>
      </c>
    </row>
    <row r="136" spans="1:5" ht="15">
      <c r="A136" s="32" t="s">
        <v>306</v>
      </c>
      <c r="B136" s="8">
        <v>1</v>
      </c>
      <c r="C136" s="7" t="s">
        <v>28</v>
      </c>
      <c r="D136" s="11">
        <v>145000</v>
      </c>
    </row>
    <row r="137" spans="1:5" ht="15">
      <c r="A137" s="32" t="s">
        <v>307</v>
      </c>
      <c r="B137" s="8">
        <v>1</v>
      </c>
      <c r="C137" s="7" t="s">
        <v>17</v>
      </c>
      <c r="D137" s="11">
        <v>135000</v>
      </c>
    </row>
    <row r="138" spans="1:5" ht="15">
      <c r="A138" s="32" t="s">
        <v>308</v>
      </c>
      <c r="B138" s="8">
        <v>1</v>
      </c>
      <c r="C138" s="7" t="s">
        <v>16</v>
      </c>
      <c r="D138" s="11">
        <v>135000</v>
      </c>
    </row>
    <row r="139" spans="1:5" ht="15">
      <c r="A139" s="32" t="s">
        <v>419</v>
      </c>
      <c r="B139" s="8">
        <v>1</v>
      </c>
      <c r="C139" s="83" t="s">
        <v>31</v>
      </c>
      <c r="D139" s="11">
        <v>5050000</v>
      </c>
    </row>
    <row r="140" spans="1:5" ht="15.75">
      <c r="A140" s="33"/>
      <c r="B140" s="8"/>
      <c r="C140" s="7" t="s">
        <v>46</v>
      </c>
      <c r="D140" s="26"/>
    </row>
    <row r="141" spans="1:5" ht="15.75">
      <c r="A141" s="33"/>
      <c r="B141" s="8"/>
      <c r="C141" s="7" t="s">
        <v>32</v>
      </c>
      <c r="D141" s="26"/>
    </row>
    <row r="142" spans="1:5" ht="15.75">
      <c r="A142" s="33"/>
      <c r="B142" s="8"/>
      <c r="C142" s="7" t="s">
        <v>33</v>
      </c>
      <c r="D142" s="26"/>
    </row>
    <row r="143" spans="1:5" ht="15.75">
      <c r="A143" s="33"/>
      <c r="B143" s="8"/>
      <c r="C143" s="7"/>
      <c r="D143" s="26"/>
    </row>
    <row r="144" spans="1:5" ht="15.75">
      <c r="A144" s="32" t="s">
        <v>309</v>
      </c>
      <c r="B144" s="8">
        <v>1</v>
      </c>
      <c r="C144" s="7" t="s">
        <v>39</v>
      </c>
      <c r="D144" s="26"/>
    </row>
    <row r="145" spans="1:5" ht="15.75">
      <c r="A145" s="33"/>
      <c r="B145" s="8"/>
      <c r="C145" s="7" t="s">
        <v>40</v>
      </c>
      <c r="D145" s="26"/>
    </row>
    <row r="146" spans="1:5" ht="15">
      <c r="A146" s="33"/>
      <c r="B146" s="8"/>
      <c r="C146" s="7" t="s">
        <v>41</v>
      </c>
      <c r="D146" s="45">
        <v>922200</v>
      </c>
    </row>
    <row r="147" spans="1:5" ht="15.75">
      <c r="A147" s="33"/>
      <c r="B147" s="8"/>
      <c r="C147" s="7" t="s">
        <v>45</v>
      </c>
      <c r="D147" s="26"/>
    </row>
    <row r="148" spans="1:5" ht="15.75">
      <c r="A148" s="33"/>
      <c r="B148" s="8"/>
      <c r="C148" s="7" t="s">
        <v>42</v>
      </c>
      <c r="D148" s="26"/>
    </row>
    <row r="149" spans="1:5" ht="15.75">
      <c r="A149" s="33"/>
      <c r="B149" s="8"/>
      <c r="C149" s="7" t="s">
        <v>43</v>
      </c>
      <c r="D149" s="26"/>
    </row>
    <row r="150" spans="1:5" ht="15.75">
      <c r="A150" s="33"/>
      <c r="B150" s="8"/>
      <c r="C150" s="7" t="s">
        <v>44</v>
      </c>
      <c r="D150" s="26"/>
    </row>
    <row r="151" spans="1:5" ht="15">
      <c r="A151" s="32" t="s">
        <v>310</v>
      </c>
      <c r="B151" s="8">
        <v>1</v>
      </c>
      <c r="C151" s="84" t="s">
        <v>102</v>
      </c>
      <c r="D151" s="45">
        <v>1750000</v>
      </c>
    </row>
    <row r="152" spans="1:5" ht="15.75">
      <c r="A152" s="33"/>
      <c r="B152" s="8"/>
      <c r="C152" s="84" t="s">
        <v>103</v>
      </c>
      <c r="D152" s="26"/>
    </row>
    <row r="153" spans="1:5">
      <c r="A153" s="14"/>
      <c r="B153" s="7"/>
      <c r="C153" s="7"/>
      <c r="D153" s="7"/>
    </row>
    <row r="154" spans="1:5" ht="15.75">
      <c r="A154" s="33"/>
      <c r="B154" s="8"/>
      <c r="C154" s="7"/>
      <c r="D154" s="26"/>
    </row>
    <row r="155" spans="1:5" ht="15">
      <c r="A155" s="32" t="s">
        <v>311</v>
      </c>
      <c r="B155" s="8">
        <v>1</v>
      </c>
      <c r="C155" s="84" t="s">
        <v>71</v>
      </c>
      <c r="D155" s="37">
        <v>200000</v>
      </c>
    </row>
    <row r="156" spans="1:5" ht="15.75">
      <c r="A156" s="33"/>
      <c r="B156" s="8"/>
      <c r="C156" s="7"/>
      <c r="D156" s="26"/>
    </row>
    <row r="157" spans="1:5" ht="15">
      <c r="A157" s="32" t="s">
        <v>312</v>
      </c>
      <c r="B157" s="8">
        <v>1</v>
      </c>
      <c r="C157" s="84" t="s">
        <v>72</v>
      </c>
      <c r="D157" s="37">
        <v>130000</v>
      </c>
    </row>
    <row r="158" spans="1:5" ht="15">
      <c r="A158" s="33"/>
      <c r="B158" s="8"/>
      <c r="C158" s="7"/>
      <c r="D158" s="37"/>
    </row>
    <row r="159" spans="1:5" ht="15">
      <c r="A159" s="32" t="s">
        <v>313</v>
      </c>
      <c r="B159" s="8">
        <v>1</v>
      </c>
      <c r="C159" s="84" t="s">
        <v>73</v>
      </c>
      <c r="D159" s="37">
        <v>48000</v>
      </c>
    </row>
    <row r="160" spans="1:5" ht="15.75">
      <c r="A160" s="33"/>
      <c r="B160" s="8"/>
      <c r="C160" s="7"/>
      <c r="D160" s="26"/>
      <c r="E160" s="21"/>
    </row>
    <row r="161" spans="1:5" ht="15">
      <c r="A161" s="32" t="s">
        <v>314</v>
      </c>
      <c r="B161" s="8">
        <v>1</v>
      </c>
      <c r="C161" s="83" t="s">
        <v>89</v>
      </c>
      <c r="D161" s="37">
        <v>400000</v>
      </c>
    </row>
    <row r="162" spans="1:5" ht="15.75">
      <c r="A162" s="33"/>
      <c r="B162" s="8"/>
      <c r="C162" s="7"/>
      <c r="D162" s="26"/>
    </row>
    <row r="163" spans="1:5" ht="15.75">
      <c r="A163" s="32" t="s">
        <v>315</v>
      </c>
      <c r="B163" s="8">
        <v>1</v>
      </c>
      <c r="C163" s="83" t="s">
        <v>96</v>
      </c>
      <c r="D163" s="26"/>
    </row>
    <row r="164" spans="1:5" ht="15">
      <c r="A164" s="33"/>
      <c r="B164" s="8"/>
      <c r="C164" s="84" t="s">
        <v>101</v>
      </c>
      <c r="D164" s="45">
        <v>650000</v>
      </c>
    </row>
    <row r="165" spans="1:5" ht="15">
      <c r="A165" s="25"/>
      <c r="B165" s="8"/>
      <c r="C165" s="84"/>
      <c r="D165" s="45"/>
    </row>
    <row r="166" spans="1:5" ht="15">
      <c r="A166" s="32" t="s">
        <v>316</v>
      </c>
      <c r="B166" s="8">
        <v>1</v>
      </c>
      <c r="C166" s="84" t="s">
        <v>105</v>
      </c>
      <c r="D166" s="45">
        <v>450000</v>
      </c>
    </row>
    <row r="167" spans="1:5" ht="15.75">
      <c r="A167" s="33"/>
      <c r="B167" s="8"/>
      <c r="C167" s="84" t="s">
        <v>106</v>
      </c>
      <c r="D167" s="26"/>
      <c r="E167" s="39"/>
    </row>
    <row r="168" spans="1:5">
      <c r="A168" s="14"/>
      <c r="B168" s="7"/>
      <c r="C168" s="7"/>
      <c r="D168" s="7"/>
      <c r="E168" s="39"/>
    </row>
    <row r="169" spans="1:5" ht="15">
      <c r="A169" s="32" t="s">
        <v>317</v>
      </c>
      <c r="B169" s="8">
        <v>1</v>
      </c>
      <c r="C169" s="84" t="s">
        <v>107</v>
      </c>
      <c r="D169" s="45">
        <v>1250000</v>
      </c>
    </row>
    <row r="170" spans="1:5" ht="15">
      <c r="A170" s="25"/>
      <c r="B170" s="8"/>
      <c r="C170" s="84"/>
      <c r="D170" s="45"/>
    </row>
    <row r="171" spans="1:5" ht="15">
      <c r="A171" s="32" t="s">
        <v>318</v>
      </c>
      <c r="B171" s="8">
        <v>1</v>
      </c>
      <c r="C171" s="83" t="s">
        <v>161</v>
      </c>
      <c r="D171" s="45">
        <v>400000</v>
      </c>
    </row>
    <row r="172" spans="1:5" ht="15">
      <c r="A172" s="25"/>
      <c r="B172" s="8"/>
      <c r="C172" s="84"/>
      <c r="D172" s="45"/>
    </row>
    <row r="173" spans="1:5" ht="15">
      <c r="A173" s="32" t="s">
        <v>319</v>
      </c>
      <c r="B173" s="8">
        <v>1</v>
      </c>
      <c r="C173" s="83" t="s">
        <v>128</v>
      </c>
      <c r="D173" s="45">
        <v>5800000</v>
      </c>
    </row>
    <row r="174" spans="1:5">
      <c r="A174" s="14"/>
      <c r="B174" s="7"/>
      <c r="C174" s="7"/>
      <c r="D174" s="7"/>
    </row>
    <row r="175" spans="1:5">
      <c r="A175" s="14"/>
      <c r="B175" s="7"/>
      <c r="C175" s="7"/>
      <c r="D175" s="7"/>
    </row>
    <row r="176" spans="1:5" ht="15">
      <c r="A176" s="32" t="s">
        <v>320</v>
      </c>
      <c r="B176" s="8">
        <v>1</v>
      </c>
      <c r="C176" s="84" t="s">
        <v>97</v>
      </c>
      <c r="D176" s="45">
        <v>250000</v>
      </c>
    </row>
    <row r="177" spans="1:5" ht="15.75">
      <c r="A177" s="33"/>
      <c r="B177" s="8"/>
      <c r="C177" s="84" t="s">
        <v>98</v>
      </c>
      <c r="D177" s="26"/>
      <c r="E177" s="21"/>
    </row>
    <row r="178" spans="1:5" ht="15.75">
      <c r="A178" s="33"/>
      <c r="B178" s="8"/>
      <c r="C178" s="7"/>
      <c r="D178" s="26"/>
    </row>
    <row r="179" spans="1:5" ht="15" customHeight="1">
      <c r="A179" s="32" t="s">
        <v>321</v>
      </c>
      <c r="B179" s="8">
        <v>1</v>
      </c>
      <c r="C179" s="84" t="s">
        <v>99</v>
      </c>
      <c r="D179" s="45">
        <v>250000</v>
      </c>
    </row>
    <row r="180" spans="1:5" ht="12.75" customHeight="1">
      <c r="A180" s="33"/>
      <c r="B180" s="8"/>
      <c r="C180" s="84" t="s">
        <v>100</v>
      </c>
      <c r="D180" s="26"/>
    </row>
    <row r="181" spans="1:5" ht="12.75" customHeight="1">
      <c r="A181" s="33"/>
      <c r="B181" s="8"/>
      <c r="C181" s="7"/>
      <c r="D181" s="26"/>
    </row>
    <row r="182" spans="1:5" ht="15">
      <c r="A182" s="32" t="s">
        <v>322</v>
      </c>
      <c r="B182" s="8">
        <v>1</v>
      </c>
      <c r="C182" s="84" t="s">
        <v>104</v>
      </c>
      <c r="D182" s="45">
        <v>150000</v>
      </c>
    </row>
    <row r="183" spans="1:5" ht="15">
      <c r="A183" s="25"/>
      <c r="B183" s="8"/>
      <c r="C183" s="84"/>
      <c r="D183" s="45"/>
    </row>
    <row r="184" spans="1:5" ht="15">
      <c r="A184" s="32" t="s">
        <v>323</v>
      </c>
      <c r="B184" s="8"/>
      <c r="C184" s="84" t="s">
        <v>242</v>
      </c>
      <c r="D184" s="45">
        <v>139200</v>
      </c>
    </row>
    <row r="185" spans="1:5" ht="13.5" thickBot="1">
      <c r="A185" s="14"/>
      <c r="B185" s="7"/>
      <c r="C185" s="7"/>
      <c r="D185" s="7"/>
    </row>
    <row r="186" spans="1:5" ht="16.5" thickBot="1">
      <c r="A186" s="155"/>
      <c r="B186" s="156"/>
      <c r="C186" s="157"/>
      <c r="D186" s="158">
        <f>SUM(D133:D185)</f>
        <v>20346400</v>
      </c>
    </row>
    <row r="187" spans="1:5">
      <c r="A187" s="14"/>
      <c r="B187" s="10"/>
      <c r="C187" s="10"/>
      <c r="D187" s="10"/>
    </row>
    <row r="188" spans="1:5" ht="13.5" thickBot="1">
      <c r="A188" s="42"/>
      <c r="B188" s="10"/>
      <c r="C188" s="10"/>
      <c r="D188" s="24"/>
    </row>
    <row r="189" spans="1:5" ht="18">
      <c r="A189" s="203" t="s">
        <v>52</v>
      </c>
      <c r="B189" s="204"/>
      <c r="C189" s="204"/>
      <c r="D189" s="205"/>
    </row>
    <row r="190" spans="1:5" ht="18.75" thickBot="1">
      <c r="A190" s="112"/>
      <c r="B190" s="113"/>
      <c r="C190" s="113"/>
      <c r="D190" s="114"/>
    </row>
    <row r="191" spans="1:5">
      <c r="A191" s="201" t="s">
        <v>49</v>
      </c>
      <c r="B191" s="194" t="s">
        <v>20</v>
      </c>
      <c r="C191" s="196" t="s">
        <v>1</v>
      </c>
      <c r="D191" s="198" t="s">
        <v>8</v>
      </c>
    </row>
    <row r="192" spans="1:5" ht="13.5" thickBot="1">
      <c r="A192" s="202"/>
      <c r="B192" s="195"/>
      <c r="C192" s="197"/>
      <c r="D192" s="199"/>
    </row>
    <row r="193" spans="1:4" ht="14.25" customHeight="1">
      <c r="A193" s="47"/>
      <c r="B193" s="4"/>
      <c r="C193" s="16"/>
      <c r="D193" s="109"/>
    </row>
    <row r="194" spans="1:4" ht="15">
      <c r="A194" s="32" t="s">
        <v>324</v>
      </c>
      <c r="B194" s="8">
        <v>1</v>
      </c>
      <c r="C194" s="17" t="s">
        <v>61</v>
      </c>
      <c r="D194" s="23">
        <v>991800</v>
      </c>
    </row>
    <row r="195" spans="1:4" ht="15">
      <c r="A195" s="32"/>
      <c r="B195" s="8"/>
      <c r="C195" s="17" t="s">
        <v>62</v>
      </c>
      <c r="D195" s="23"/>
    </row>
    <row r="196" spans="1:4" ht="15">
      <c r="A196" s="32"/>
      <c r="B196" s="8"/>
      <c r="C196" s="17" t="s">
        <v>63</v>
      </c>
      <c r="D196" s="23"/>
    </row>
    <row r="197" spans="1:4" ht="15">
      <c r="A197" s="32"/>
      <c r="B197" s="8"/>
      <c r="C197" s="17"/>
      <c r="D197" s="23"/>
    </row>
    <row r="198" spans="1:4" ht="15">
      <c r="A198" s="32" t="s">
        <v>325</v>
      </c>
      <c r="B198" s="8">
        <v>1</v>
      </c>
      <c r="C198" s="17" t="s">
        <v>61</v>
      </c>
      <c r="D198" s="23">
        <v>991800</v>
      </c>
    </row>
    <row r="199" spans="1:4" ht="15">
      <c r="A199" s="32"/>
      <c r="B199" s="8"/>
      <c r="C199" s="17" t="s">
        <v>64</v>
      </c>
      <c r="D199" s="23"/>
    </row>
    <row r="200" spans="1:4" ht="15">
      <c r="A200" s="32"/>
      <c r="B200" s="8"/>
      <c r="C200" s="17" t="s">
        <v>63</v>
      </c>
      <c r="D200" s="23"/>
    </row>
    <row r="201" spans="1:4" ht="15">
      <c r="A201" s="32"/>
      <c r="B201" s="8"/>
      <c r="C201" s="17"/>
      <c r="D201" s="23"/>
    </row>
    <row r="202" spans="1:4" ht="15">
      <c r="A202" s="32" t="s">
        <v>326</v>
      </c>
      <c r="B202" s="8">
        <v>1</v>
      </c>
      <c r="C202" s="17" t="s">
        <v>61</v>
      </c>
      <c r="D202" s="23">
        <v>991800</v>
      </c>
    </row>
    <row r="203" spans="1:4" ht="15">
      <c r="A203" s="32"/>
      <c r="B203" s="8"/>
      <c r="C203" s="17" t="s">
        <v>65</v>
      </c>
      <c r="D203" s="23"/>
    </row>
    <row r="204" spans="1:4" ht="15">
      <c r="A204" s="32"/>
      <c r="B204" s="8"/>
      <c r="C204" s="17" t="s">
        <v>63</v>
      </c>
      <c r="D204" s="23"/>
    </row>
    <row r="205" spans="1:4" ht="15">
      <c r="A205" s="32"/>
      <c r="B205" s="8"/>
      <c r="C205" s="17"/>
      <c r="D205" s="23"/>
    </row>
    <row r="206" spans="1:4" ht="15">
      <c r="A206" s="32" t="s">
        <v>420</v>
      </c>
      <c r="B206" s="8">
        <v>1</v>
      </c>
      <c r="C206" s="120" t="s">
        <v>150</v>
      </c>
      <c r="D206" s="23">
        <v>11919000</v>
      </c>
    </row>
    <row r="207" spans="1:4" ht="15">
      <c r="A207" s="32"/>
      <c r="B207" s="8"/>
      <c r="C207" s="120" t="s">
        <v>149</v>
      </c>
      <c r="D207" s="23"/>
    </row>
    <row r="208" spans="1:4" ht="15">
      <c r="A208" s="32"/>
      <c r="B208" s="8"/>
      <c r="C208" s="120" t="s">
        <v>143</v>
      </c>
      <c r="D208" s="23"/>
    </row>
    <row r="209" spans="1:4" ht="15">
      <c r="A209" s="32"/>
      <c r="B209" s="8"/>
      <c r="C209" s="120" t="s">
        <v>144</v>
      </c>
      <c r="D209" s="23"/>
    </row>
    <row r="210" spans="1:4" ht="15">
      <c r="A210" s="32" t="s">
        <v>421</v>
      </c>
      <c r="B210" s="8">
        <v>1</v>
      </c>
      <c r="C210" s="120" t="s">
        <v>151</v>
      </c>
      <c r="D210" s="23"/>
    </row>
    <row r="211" spans="1:4" ht="15">
      <c r="A211" s="32"/>
      <c r="B211" s="8"/>
      <c r="C211" s="120" t="s">
        <v>152</v>
      </c>
      <c r="D211" s="23"/>
    </row>
    <row r="212" spans="1:4" ht="15">
      <c r="A212" s="32" t="s">
        <v>422</v>
      </c>
      <c r="B212" s="8">
        <v>1</v>
      </c>
      <c r="C212" s="120" t="s">
        <v>153</v>
      </c>
      <c r="D212" s="23"/>
    </row>
    <row r="213" spans="1:4" ht="15">
      <c r="A213" s="32"/>
      <c r="B213" s="8"/>
      <c r="C213" s="120" t="s">
        <v>154</v>
      </c>
      <c r="D213" s="23"/>
    </row>
    <row r="214" spans="1:4" ht="15">
      <c r="A214" s="32" t="s">
        <v>423</v>
      </c>
      <c r="B214" s="8">
        <v>1</v>
      </c>
      <c r="C214" s="120" t="s">
        <v>145</v>
      </c>
      <c r="D214" s="23"/>
    </row>
    <row r="215" spans="1:4" ht="15">
      <c r="A215" s="32" t="s">
        <v>424</v>
      </c>
      <c r="B215" s="8">
        <v>1</v>
      </c>
      <c r="C215" s="120" t="s">
        <v>146</v>
      </c>
      <c r="D215" s="23"/>
    </row>
    <row r="216" spans="1:4" ht="15">
      <c r="A216" s="32" t="s">
        <v>425</v>
      </c>
      <c r="B216" s="8">
        <v>1</v>
      </c>
      <c r="C216" s="120" t="s">
        <v>146</v>
      </c>
      <c r="D216" s="23"/>
    </row>
    <row r="217" spans="1:4" ht="15">
      <c r="A217" s="32" t="s">
        <v>426</v>
      </c>
      <c r="B217" s="8">
        <v>1</v>
      </c>
      <c r="C217" s="120" t="s">
        <v>146</v>
      </c>
      <c r="D217" s="23"/>
    </row>
    <row r="218" spans="1:4" ht="12.75" customHeight="1">
      <c r="A218" s="32" t="s">
        <v>427</v>
      </c>
      <c r="B218" s="8">
        <v>1</v>
      </c>
      <c r="C218" s="120" t="s">
        <v>146</v>
      </c>
      <c r="D218" s="23"/>
    </row>
    <row r="219" spans="1:4" ht="13.5" customHeight="1">
      <c r="A219" s="32" t="s">
        <v>428</v>
      </c>
      <c r="B219" s="8">
        <v>1</v>
      </c>
      <c r="C219" s="120" t="s">
        <v>147</v>
      </c>
      <c r="D219" s="23"/>
    </row>
    <row r="220" spans="1:4" ht="15">
      <c r="A220" s="32"/>
      <c r="B220" s="8"/>
      <c r="C220" s="120" t="s">
        <v>155</v>
      </c>
      <c r="D220" s="23"/>
    </row>
    <row r="221" spans="1:4" ht="15">
      <c r="A221" s="32"/>
      <c r="B221" s="8"/>
      <c r="C221" s="120" t="s">
        <v>156</v>
      </c>
      <c r="D221" s="23"/>
    </row>
    <row r="222" spans="1:4" ht="18" customHeight="1">
      <c r="A222" s="32" t="s">
        <v>429</v>
      </c>
      <c r="B222" s="8">
        <v>1</v>
      </c>
      <c r="C222" s="120" t="s">
        <v>148</v>
      </c>
      <c r="D222" s="23"/>
    </row>
    <row r="223" spans="1:4" ht="18" customHeight="1">
      <c r="A223" s="32"/>
      <c r="B223" s="8"/>
      <c r="C223" s="120"/>
      <c r="D223" s="23"/>
    </row>
    <row r="224" spans="1:4" ht="13.5" customHeight="1">
      <c r="A224" s="32" t="s">
        <v>430</v>
      </c>
      <c r="B224" s="8">
        <v>1</v>
      </c>
      <c r="C224" s="17" t="s">
        <v>47</v>
      </c>
      <c r="D224" s="11">
        <v>91350</v>
      </c>
    </row>
    <row r="225" spans="1:4" ht="15.75">
      <c r="A225" s="33"/>
      <c r="B225" s="8"/>
      <c r="C225" s="17" t="s">
        <v>66</v>
      </c>
      <c r="D225" s="26"/>
    </row>
    <row r="226" spans="1:4" ht="15.75">
      <c r="A226" s="33"/>
      <c r="B226" s="8"/>
      <c r="C226" s="17" t="s">
        <v>68</v>
      </c>
      <c r="D226" s="26"/>
    </row>
    <row r="227" spans="1:4" ht="15.75">
      <c r="A227" s="33"/>
      <c r="B227" s="8"/>
      <c r="C227" s="17" t="s">
        <v>67</v>
      </c>
      <c r="D227" s="26"/>
    </row>
    <row r="228" spans="1:4" ht="15">
      <c r="A228" s="32" t="s">
        <v>327</v>
      </c>
      <c r="B228" s="8">
        <v>1</v>
      </c>
      <c r="C228" s="120" t="s">
        <v>90</v>
      </c>
      <c r="D228" s="37">
        <v>90000</v>
      </c>
    </row>
    <row r="229" spans="1:4" ht="15">
      <c r="A229" s="32" t="s">
        <v>328</v>
      </c>
      <c r="B229" s="108">
        <v>1</v>
      </c>
      <c r="C229" s="121" t="s">
        <v>202</v>
      </c>
      <c r="D229" s="88">
        <v>5450000</v>
      </c>
    </row>
    <row r="230" spans="1:4" ht="15">
      <c r="A230" s="32" t="s">
        <v>329</v>
      </c>
      <c r="B230" s="108">
        <v>1</v>
      </c>
      <c r="C230" s="121" t="s">
        <v>203</v>
      </c>
      <c r="D230" s="110">
        <v>44900</v>
      </c>
    </row>
    <row r="231" spans="1:4" ht="15">
      <c r="A231" s="32" t="s">
        <v>431</v>
      </c>
      <c r="B231" s="108">
        <v>1</v>
      </c>
      <c r="C231" s="121" t="s">
        <v>204</v>
      </c>
      <c r="D231" s="110">
        <v>329990</v>
      </c>
    </row>
    <row r="232" spans="1:4" ht="15">
      <c r="A232" s="32" t="s">
        <v>432</v>
      </c>
      <c r="B232" s="108">
        <v>1</v>
      </c>
      <c r="C232" s="121" t="s">
        <v>205</v>
      </c>
      <c r="D232" s="88">
        <v>275110</v>
      </c>
    </row>
    <row r="233" spans="1:4" ht="15">
      <c r="A233" s="32" t="s">
        <v>433</v>
      </c>
      <c r="B233" s="108">
        <v>1</v>
      </c>
      <c r="C233" s="121" t="s">
        <v>206</v>
      </c>
      <c r="D233" s="88">
        <v>1280000</v>
      </c>
    </row>
    <row r="234" spans="1:4" ht="9.75" customHeight="1">
      <c r="A234" s="33"/>
      <c r="B234" s="8"/>
      <c r="C234" s="17" t="s">
        <v>66</v>
      </c>
      <c r="D234" s="26"/>
    </row>
    <row r="235" spans="1:4" ht="15.75">
      <c r="A235" s="33"/>
      <c r="B235" s="8"/>
      <c r="C235" s="17" t="s">
        <v>68</v>
      </c>
      <c r="D235" s="26"/>
    </row>
    <row r="236" spans="1:4" ht="15.75">
      <c r="A236" s="33"/>
      <c r="B236" s="8"/>
      <c r="C236" s="17" t="s">
        <v>67</v>
      </c>
      <c r="D236" s="26"/>
    </row>
    <row r="237" spans="1:4" ht="12.75" customHeight="1">
      <c r="A237" s="32" t="s">
        <v>434</v>
      </c>
      <c r="B237" s="8">
        <v>1</v>
      </c>
      <c r="C237" s="17" t="s">
        <v>34</v>
      </c>
      <c r="D237" s="23">
        <v>585800</v>
      </c>
    </row>
    <row r="238" spans="1:4" ht="12.75" customHeight="1">
      <c r="A238" s="32"/>
      <c r="B238" s="8"/>
      <c r="C238" s="17" t="s">
        <v>35</v>
      </c>
      <c r="D238" s="23"/>
    </row>
    <row r="239" spans="1:4" ht="12.75" customHeight="1" thickBot="1">
      <c r="A239" s="32"/>
      <c r="B239" s="89"/>
      <c r="C239" s="10"/>
      <c r="D239" s="132"/>
    </row>
    <row r="240" spans="1:4" ht="12.75" customHeight="1" thickBot="1">
      <c r="A240" s="159"/>
      <c r="B240" s="136"/>
      <c r="C240" s="160" t="s">
        <v>207</v>
      </c>
      <c r="D240" s="161">
        <f>SUM(D193:D238)</f>
        <v>23041550</v>
      </c>
    </row>
    <row r="241" spans="1:4" ht="12.75" customHeight="1">
      <c r="A241" s="14"/>
    </row>
    <row r="242" spans="1:4" ht="12.75" customHeight="1">
      <c r="A242" s="14"/>
    </row>
    <row r="243" spans="1:4" ht="12.75" customHeight="1" thickBot="1">
      <c r="A243" s="51"/>
      <c r="B243" s="19"/>
      <c r="C243" s="19"/>
      <c r="D243" s="27"/>
    </row>
    <row r="244" spans="1:4" ht="18.75" customHeight="1">
      <c r="A244" s="203" t="s">
        <v>53</v>
      </c>
      <c r="B244" s="204"/>
      <c r="C244" s="204"/>
      <c r="D244" s="205"/>
    </row>
    <row r="245" spans="1:4" ht="12.75" customHeight="1" thickBot="1">
      <c r="A245" s="112"/>
      <c r="B245" s="113"/>
      <c r="C245" s="113"/>
      <c r="D245" s="114"/>
    </row>
    <row r="246" spans="1:4" ht="12.75" customHeight="1">
      <c r="A246" s="57" t="s">
        <v>49</v>
      </c>
      <c r="B246" s="59" t="s">
        <v>20</v>
      </c>
      <c r="C246" s="61" t="s">
        <v>1</v>
      </c>
      <c r="D246" s="63" t="s">
        <v>8</v>
      </c>
    </row>
    <row r="247" spans="1:4" ht="12.75" customHeight="1" thickBot="1">
      <c r="A247" s="58"/>
      <c r="B247" s="60"/>
      <c r="C247" s="62"/>
      <c r="D247" s="64"/>
    </row>
    <row r="248" spans="1:4" ht="12.75" customHeight="1">
      <c r="A248" s="35"/>
      <c r="B248" s="4"/>
      <c r="C248" s="3"/>
      <c r="D248" s="3"/>
    </row>
    <row r="249" spans="1:4" ht="12.75" customHeight="1">
      <c r="A249" s="34" t="s">
        <v>330</v>
      </c>
      <c r="B249" s="8">
        <v>1</v>
      </c>
      <c r="C249" s="83" t="s">
        <v>87</v>
      </c>
      <c r="D249" s="46">
        <f>2659880-744765</f>
        <v>1915115</v>
      </c>
    </row>
    <row r="250" spans="1:4" ht="12.75" customHeight="1">
      <c r="A250" s="31"/>
      <c r="B250" s="8"/>
      <c r="C250" s="83" t="s">
        <v>83</v>
      </c>
      <c r="D250" s="26"/>
    </row>
    <row r="251" spans="1:4" ht="12.75" customHeight="1">
      <c r="A251" s="31"/>
      <c r="B251" s="8"/>
      <c r="C251" s="83" t="s">
        <v>84</v>
      </c>
      <c r="D251" s="26"/>
    </row>
    <row r="252" spans="1:4" ht="12.75" customHeight="1">
      <c r="A252" s="31"/>
      <c r="B252" s="8"/>
      <c r="C252" s="83" t="s">
        <v>85</v>
      </c>
      <c r="D252" s="26"/>
    </row>
    <row r="253" spans="1:4" ht="12.75" customHeight="1">
      <c r="A253" s="31"/>
      <c r="B253" s="8"/>
      <c r="C253" s="83" t="s">
        <v>86</v>
      </c>
      <c r="D253" s="26"/>
    </row>
    <row r="254" spans="1:4" ht="12.75" customHeight="1">
      <c r="A254" s="34"/>
      <c r="B254" s="8"/>
      <c r="C254" s="7" t="s">
        <v>60</v>
      </c>
      <c r="D254" s="26"/>
    </row>
    <row r="255" spans="1:4" ht="12.75" customHeight="1">
      <c r="A255" s="31"/>
      <c r="B255" s="8"/>
      <c r="C255" s="7"/>
      <c r="D255" s="26"/>
    </row>
    <row r="256" spans="1:4" ht="12.75" customHeight="1">
      <c r="A256" s="34" t="s">
        <v>331</v>
      </c>
      <c r="B256" s="8">
        <v>1</v>
      </c>
      <c r="C256" s="78" t="s">
        <v>56</v>
      </c>
      <c r="D256" s="46">
        <v>916354</v>
      </c>
    </row>
    <row r="257" spans="1:4" ht="12.75" customHeight="1">
      <c r="A257" s="31"/>
      <c r="B257" s="8"/>
      <c r="C257" s="7"/>
      <c r="D257" s="46"/>
    </row>
    <row r="258" spans="1:4" ht="12.75" customHeight="1">
      <c r="A258" s="34" t="s">
        <v>332</v>
      </c>
      <c r="B258" s="8">
        <v>1</v>
      </c>
      <c r="C258" s="78" t="s">
        <v>55</v>
      </c>
      <c r="D258" s="46">
        <v>928464</v>
      </c>
    </row>
    <row r="259" spans="1:4" ht="12.75" customHeight="1">
      <c r="A259" s="31"/>
      <c r="B259" s="8"/>
      <c r="C259" s="7"/>
      <c r="D259" s="46"/>
    </row>
    <row r="260" spans="1:4" ht="12.75" customHeight="1">
      <c r="A260" s="34" t="s">
        <v>333</v>
      </c>
      <c r="B260" s="8">
        <v>1</v>
      </c>
      <c r="C260" s="7" t="s">
        <v>57</v>
      </c>
      <c r="D260" s="46">
        <v>440818</v>
      </c>
    </row>
    <row r="261" spans="1:4" ht="12.75" customHeight="1">
      <c r="A261" s="31"/>
      <c r="B261" s="8"/>
      <c r="C261" s="7"/>
      <c r="D261" s="26"/>
    </row>
    <row r="262" spans="1:4" ht="12.75" customHeight="1">
      <c r="A262" s="34" t="s">
        <v>334</v>
      </c>
      <c r="B262" s="8">
        <v>1</v>
      </c>
      <c r="C262" s="84" t="s">
        <v>88</v>
      </c>
      <c r="D262" s="37">
        <v>840000</v>
      </c>
    </row>
    <row r="263" spans="1:4" ht="12.75" customHeight="1">
      <c r="A263" s="31"/>
      <c r="B263" s="8"/>
      <c r="C263" s="84" t="s">
        <v>74</v>
      </c>
      <c r="D263" s="26"/>
    </row>
    <row r="264" spans="1:4" ht="12.75" customHeight="1">
      <c r="A264" s="31"/>
      <c r="B264" s="8"/>
      <c r="C264" s="7"/>
      <c r="D264" s="26"/>
    </row>
    <row r="265" spans="1:4" ht="12.75" customHeight="1">
      <c r="A265" s="34" t="s">
        <v>335</v>
      </c>
      <c r="B265" s="8">
        <v>1</v>
      </c>
      <c r="C265" s="83" t="s">
        <v>93</v>
      </c>
      <c r="D265" s="45">
        <v>11500000</v>
      </c>
    </row>
    <row r="266" spans="1:4" ht="12.75" customHeight="1">
      <c r="A266" s="31"/>
      <c r="B266" s="8"/>
      <c r="C266" s="83" t="s">
        <v>94</v>
      </c>
      <c r="D266" s="26"/>
    </row>
    <row r="267" spans="1:4" ht="12.75" customHeight="1">
      <c r="A267" s="31"/>
      <c r="B267" s="8"/>
      <c r="C267" s="83" t="s">
        <v>95</v>
      </c>
      <c r="D267" s="26"/>
    </row>
    <row r="268" spans="1:4" ht="12.75" customHeight="1">
      <c r="A268" s="31"/>
      <c r="B268" s="8"/>
      <c r="C268" s="83"/>
      <c r="D268" s="26"/>
    </row>
    <row r="269" spans="1:4" ht="12.75" customHeight="1">
      <c r="A269" s="181" t="s">
        <v>336</v>
      </c>
      <c r="B269" s="129">
        <v>1</v>
      </c>
      <c r="C269" s="86" t="s">
        <v>112</v>
      </c>
      <c r="D269" s="45">
        <v>1620000</v>
      </c>
    </row>
    <row r="270" spans="1:4" ht="12.75" customHeight="1">
      <c r="A270" s="50"/>
      <c r="B270" s="129"/>
      <c r="C270" s="86" t="s">
        <v>113</v>
      </c>
      <c r="D270" s="26"/>
    </row>
    <row r="271" spans="1:4" ht="12.75" customHeight="1">
      <c r="A271" s="50"/>
      <c r="B271" s="129"/>
      <c r="C271" s="86" t="s">
        <v>114</v>
      </c>
      <c r="D271" s="78"/>
    </row>
    <row r="272" spans="1:4" ht="12.75" customHeight="1">
      <c r="A272" s="181" t="s">
        <v>339</v>
      </c>
      <c r="B272" s="129"/>
      <c r="C272" s="86" t="s">
        <v>134</v>
      </c>
      <c r="D272" s="45"/>
    </row>
    <row r="273" spans="1:4" ht="12.75" customHeight="1">
      <c r="A273" s="181" t="s">
        <v>340</v>
      </c>
      <c r="B273" s="129"/>
      <c r="C273" s="86" t="s">
        <v>133</v>
      </c>
      <c r="D273" s="45"/>
    </row>
    <row r="274" spans="1:4" ht="12.75" customHeight="1">
      <c r="A274" s="181" t="s">
        <v>341</v>
      </c>
      <c r="B274" s="129"/>
      <c r="C274" s="86" t="s">
        <v>135</v>
      </c>
      <c r="D274" s="45"/>
    </row>
    <row r="275" spans="1:4" ht="12.75" customHeight="1">
      <c r="A275" s="181" t="s">
        <v>342</v>
      </c>
      <c r="B275" s="129"/>
      <c r="C275" s="86" t="s">
        <v>136</v>
      </c>
      <c r="D275" s="45"/>
    </row>
    <row r="276" spans="1:4" ht="12.75" customHeight="1">
      <c r="A276" s="50"/>
      <c r="B276" s="129"/>
      <c r="C276" s="86"/>
      <c r="D276" s="45"/>
    </row>
    <row r="277" spans="1:4" ht="12.75" customHeight="1">
      <c r="A277" s="181" t="s">
        <v>337</v>
      </c>
      <c r="B277" s="129">
        <v>1</v>
      </c>
      <c r="C277" s="86" t="s">
        <v>112</v>
      </c>
      <c r="D277" s="45">
        <v>1620000</v>
      </c>
    </row>
    <row r="278" spans="1:4" ht="12.75" customHeight="1">
      <c r="A278" s="50"/>
      <c r="B278" s="129"/>
      <c r="C278" s="86" t="s">
        <v>113</v>
      </c>
      <c r="D278" s="45"/>
    </row>
    <row r="279" spans="1:4" ht="19.5" customHeight="1">
      <c r="A279" s="50"/>
      <c r="B279" s="129"/>
      <c r="C279" s="86" t="s">
        <v>114</v>
      </c>
      <c r="D279" s="78"/>
    </row>
    <row r="280" spans="1:4" ht="12.75" customHeight="1">
      <c r="A280" s="181" t="s">
        <v>338</v>
      </c>
      <c r="B280" s="129"/>
      <c r="C280" s="86" t="s">
        <v>134</v>
      </c>
      <c r="D280" s="45"/>
    </row>
    <row r="281" spans="1:4" ht="18" customHeight="1">
      <c r="A281" s="181" t="s">
        <v>343</v>
      </c>
      <c r="B281" s="129"/>
      <c r="C281" s="86" t="s">
        <v>133</v>
      </c>
      <c r="D281" s="45"/>
    </row>
    <row r="282" spans="1:4" ht="18" customHeight="1">
      <c r="A282" s="181" t="s">
        <v>344</v>
      </c>
      <c r="B282" s="129"/>
      <c r="C282" s="86" t="s">
        <v>135</v>
      </c>
      <c r="D282" s="45"/>
    </row>
    <row r="283" spans="1:4" ht="18" customHeight="1">
      <c r="A283" s="181" t="s">
        <v>345</v>
      </c>
      <c r="B283" s="129"/>
      <c r="C283" s="86" t="s">
        <v>136</v>
      </c>
      <c r="D283" s="45"/>
    </row>
    <row r="284" spans="1:4" ht="18" customHeight="1">
      <c r="A284" s="50"/>
      <c r="B284" s="129"/>
      <c r="C284" s="86"/>
      <c r="D284" s="45"/>
    </row>
    <row r="285" spans="1:4" ht="18" customHeight="1">
      <c r="A285" s="181" t="s">
        <v>346</v>
      </c>
      <c r="B285" s="129">
        <v>1</v>
      </c>
      <c r="C285" s="86" t="s">
        <v>115</v>
      </c>
      <c r="D285" s="45">
        <v>975000</v>
      </c>
    </row>
    <row r="286" spans="1:4" ht="18" customHeight="1">
      <c r="A286" s="50"/>
      <c r="B286" s="129"/>
      <c r="C286" s="86" t="s">
        <v>116</v>
      </c>
      <c r="D286" s="45"/>
    </row>
    <row r="287" spans="1:4" ht="18" customHeight="1">
      <c r="A287" s="50"/>
      <c r="B287" s="129"/>
      <c r="C287" s="86" t="s">
        <v>117</v>
      </c>
      <c r="D287" s="78"/>
    </row>
    <row r="288" spans="1:4" ht="18" customHeight="1">
      <c r="A288" s="50"/>
      <c r="B288" s="129"/>
      <c r="C288" s="86"/>
      <c r="D288" s="45"/>
    </row>
    <row r="289" spans="1:5" ht="18" customHeight="1">
      <c r="A289" s="181" t="s">
        <v>347</v>
      </c>
      <c r="B289" s="129">
        <v>1</v>
      </c>
      <c r="C289" s="86" t="s">
        <v>119</v>
      </c>
      <c r="D289" s="45">
        <v>700000</v>
      </c>
    </row>
    <row r="290" spans="1:5" ht="18" customHeight="1">
      <c r="A290" s="50"/>
      <c r="B290" s="129"/>
      <c r="C290" s="86" t="s">
        <v>118</v>
      </c>
      <c r="D290" s="45"/>
    </row>
    <row r="291" spans="1:5" ht="18" customHeight="1">
      <c r="A291" s="50"/>
      <c r="B291" s="129"/>
      <c r="C291" s="86"/>
      <c r="D291" s="45"/>
    </row>
    <row r="292" spans="1:5" ht="18" customHeight="1">
      <c r="A292" s="181" t="s">
        <v>348</v>
      </c>
      <c r="B292" s="129">
        <v>1</v>
      </c>
      <c r="C292" s="86" t="s">
        <v>120</v>
      </c>
      <c r="D292" s="45">
        <v>70000</v>
      </c>
    </row>
    <row r="293" spans="1:5" ht="18" customHeight="1">
      <c r="A293" s="50"/>
      <c r="B293" s="129"/>
      <c r="C293" s="86"/>
      <c r="D293" s="26"/>
    </row>
    <row r="294" spans="1:5" ht="18" customHeight="1">
      <c r="A294" s="181" t="s">
        <v>349</v>
      </c>
      <c r="B294" s="129">
        <v>1</v>
      </c>
      <c r="C294" s="86" t="s">
        <v>121</v>
      </c>
      <c r="D294" s="45">
        <v>1508000</v>
      </c>
    </row>
    <row r="295" spans="1:5" ht="18" customHeight="1">
      <c r="A295" s="50"/>
      <c r="B295" s="129"/>
      <c r="C295" s="86"/>
      <c r="D295" s="26"/>
    </row>
    <row r="296" spans="1:5" ht="18" customHeight="1">
      <c r="A296" s="181" t="s">
        <v>350</v>
      </c>
      <c r="B296" s="129">
        <v>1</v>
      </c>
      <c r="C296" s="86" t="s">
        <v>122</v>
      </c>
      <c r="D296" s="45">
        <f>9200000-2000000</f>
        <v>7200000</v>
      </c>
    </row>
    <row r="297" spans="1:5" ht="18" customHeight="1">
      <c r="A297" s="50"/>
      <c r="B297" s="129"/>
      <c r="C297" s="86" t="s">
        <v>123</v>
      </c>
      <c r="D297" s="78"/>
    </row>
    <row r="298" spans="1:5" ht="18" customHeight="1">
      <c r="A298" s="50"/>
      <c r="B298" s="129"/>
      <c r="C298" s="86" t="s">
        <v>138</v>
      </c>
      <c r="D298" s="26"/>
    </row>
    <row r="299" spans="1:5" ht="18" customHeight="1">
      <c r="A299" s="181" t="s">
        <v>351</v>
      </c>
      <c r="B299" s="129"/>
      <c r="C299" s="86" t="s">
        <v>137</v>
      </c>
      <c r="D299" s="45"/>
    </row>
    <row r="300" spans="1:5" ht="18" customHeight="1">
      <c r="A300" s="181" t="s">
        <v>352</v>
      </c>
      <c r="B300" s="129"/>
      <c r="C300" s="86" t="s">
        <v>136</v>
      </c>
      <c r="D300" s="45"/>
    </row>
    <row r="301" spans="1:5" ht="18" customHeight="1">
      <c r="A301" s="181" t="s">
        <v>353</v>
      </c>
      <c r="B301" s="129"/>
      <c r="C301" s="86" t="s">
        <v>135</v>
      </c>
      <c r="D301" s="45"/>
    </row>
    <row r="302" spans="1:5" ht="18" customHeight="1">
      <c r="A302" s="181" t="s">
        <v>354</v>
      </c>
      <c r="B302" s="129"/>
      <c r="C302" s="86" t="s">
        <v>124</v>
      </c>
      <c r="D302" s="45">
        <v>1050000</v>
      </c>
    </row>
    <row r="303" spans="1:5" s="18" customFormat="1" ht="21" customHeight="1">
      <c r="A303" s="50"/>
      <c r="B303" s="129"/>
      <c r="C303" s="86" t="s">
        <v>125</v>
      </c>
      <c r="D303" s="78"/>
      <c r="E303" s="14"/>
    </row>
    <row r="304" spans="1:5" s="18" customFormat="1" ht="15">
      <c r="A304" s="50"/>
      <c r="B304" s="129"/>
      <c r="C304" s="86"/>
      <c r="D304" s="45"/>
      <c r="E304" s="14"/>
    </row>
    <row r="305" spans="1:5" s="18" customFormat="1" ht="15">
      <c r="A305" s="181" t="s">
        <v>355</v>
      </c>
      <c r="B305" s="129"/>
      <c r="C305" s="86" t="s">
        <v>126</v>
      </c>
      <c r="D305" s="45">
        <v>450000</v>
      </c>
      <c r="E305" s="14"/>
    </row>
    <row r="306" spans="1:5" s="18" customFormat="1" ht="15.75">
      <c r="A306" s="50"/>
      <c r="B306" s="129"/>
      <c r="C306" s="86"/>
      <c r="D306" s="26"/>
      <c r="E306" s="14"/>
    </row>
    <row r="307" spans="1:5" s="18" customFormat="1" ht="15">
      <c r="A307" s="181" t="s">
        <v>356</v>
      </c>
      <c r="B307" s="129"/>
      <c r="C307" s="86" t="s">
        <v>130</v>
      </c>
      <c r="D307" s="45">
        <f>1250000*1.16</f>
        <v>1450000</v>
      </c>
      <c r="E307" s="14"/>
    </row>
    <row r="308" spans="1:5" s="18" customFormat="1" ht="15">
      <c r="A308" s="50"/>
      <c r="B308" s="129"/>
      <c r="C308" s="86" t="s">
        <v>140</v>
      </c>
      <c r="D308" s="45"/>
      <c r="E308" s="14"/>
    </row>
    <row r="309" spans="1:5" s="18" customFormat="1" ht="15">
      <c r="A309" s="50"/>
      <c r="B309" s="129"/>
      <c r="C309" s="86" t="s">
        <v>141</v>
      </c>
      <c r="D309" s="45"/>
      <c r="E309" s="14"/>
    </row>
    <row r="310" spans="1:5" s="18" customFormat="1" ht="15">
      <c r="A310" s="181" t="s">
        <v>357</v>
      </c>
      <c r="B310" s="129"/>
      <c r="C310" s="86" t="s">
        <v>139</v>
      </c>
      <c r="D310" s="45"/>
      <c r="E310" s="14"/>
    </row>
    <row r="311" spans="1:5" s="18" customFormat="1" ht="15">
      <c r="A311" s="181" t="s">
        <v>358</v>
      </c>
      <c r="B311" s="129"/>
      <c r="C311" s="86" t="s">
        <v>135</v>
      </c>
      <c r="D311" s="45"/>
      <c r="E311" s="14"/>
    </row>
    <row r="312" spans="1:5" s="18" customFormat="1" ht="15">
      <c r="A312" s="181" t="s">
        <v>359</v>
      </c>
      <c r="B312" s="129"/>
      <c r="C312" s="86" t="s">
        <v>136</v>
      </c>
      <c r="D312" s="45"/>
      <c r="E312" s="14"/>
    </row>
    <row r="313" spans="1:5" s="18" customFormat="1" ht="15">
      <c r="A313" s="50"/>
      <c r="B313" s="129"/>
      <c r="C313" s="86"/>
      <c r="D313" s="45"/>
      <c r="E313" s="14"/>
    </row>
    <row r="314" spans="1:5" s="18" customFormat="1" ht="15">
      <c r="A314" s="181" t="s">
        <v>360</v>
      </c>
      <c r="B314" s="129"/>
      <c r="C314" s="86" t="s">
        <v>132</v>
      </c>
      <c r="D314" s="45">
        <f>1379310*1.16</f>
        <v>1599999.5999999999</v>
      </c>
      <c r="E314" s="14"/>
    </row>
    <row r="315" spans="1:5" s="18" customFormat="1" ht="15.75">
      <c r="A315" s="50"/>
      <c r="B315" s="129"/>
      <c r="C315" s="86" t="s">
        <v>131</v>
      </c>
      <c r="D315" s="26"/>
      <c r="E315" s="14"/>
    </row>
    <row r="316" spans="1:5" s="18" customFormat="1" ht="15.75">
      <c r="A316" s="50"/>
      <c r="B316" s="129"/>
      <c r="C316" s="86"/>
      <c r="D316" s="26"/>
      <c r="E316" s="14"/>
    </row>
    <row r="317" spans="1:5" s="22" customFormat="1" ht="40.5">
      <c r="A317" s="181" t="s">
        <v>361</v>
      </c>
      <c r="B317" s="108">
        <v>1</v>
      </c>
      <c r="C317" s="76" t="s">
        <v>176</v>
      </c>
      <c r="D317" s="26">
        <v>2360000</v>
      </c>
      <c r="E317" s="10"/>
    </row>
    <row r="318" spans="1:5" s="18" customFormat="1">
      <c r="A318" s="78"/>
      <c r="B318" s="129"/>
      <c r="C318" s="78"/>
      <c r="D318" s="78"/>
      <c r="E318" s="14"/>
    </row>
    <row r="319" spans="1:5" s="18" customFormat="1" ht="40.5">
      <c r="A319" s="181" t="s">
        <v>362</v>
      </c>
      <c r="B319" s="108">
        <v>1</v>
      </c>
      <c r="C319" s="76" t="s">
        <v>177</v>
      </c>
      <c r="D319" s="26">
        <v>1915000</v>
      </c>
      <c r="E319" s="10"/>
    </row>
    <row r="320" spans="1:5" s="18" customFormat="1">
      <c r="A320" s="78"/>
      <c r="B320" s="129"/>
      <c r="C320" s="78"/>
      <c r="D320" s="78"/>
      <c r="E320" s="14"/>
    </row>
    <row r="321" spans="1:5" s="18" customFormat="1" ht="40.5">
      <c r="A321" s="181" t="s">
        <v>363</v>
      </c>
      <c r="B321" s="108">
        <v>1</v>
      </c>
      <c r="C321" s="76" t="s">
        <v>178</v>
      </c>
      <c r="D321" s="26">
        <v>2350000</v>
      </c>
      <c r="E321" s="10"/>
    </row>
    <row r="322" spans="1:5" s="18" customFormat="1">
      <c r="A322" s="78"/>
      <c r="B322" s="129"/>
      <c r="C322" s="78"/>
      <c r="D322" s="78"/>
      <c r="E322" s="14"/>
    </row>
    <row r="323" spans="1:5" s="18" customFormat="1" ht="15.75">
      <c r="A323" s="181" t="s">
        <v>364</v>
      </c>
      <c r="B323" s="108">
        <v>1</v>
      </c>
      <c r="C323" s="76" t="s">
        <v>179</v>
      </c>
      <c r="D323" s="26">
        <v>8106800</v>
      </c>
      <c r="E323" s="22"/>
    </row>
    <row r="324" spans="1:5" s="18" customFormat="1">
      <c r="A324" s="78"/>
      <c r="B324" s="129"/>
      <c r="C324" s="78"/>
      <c r="D324" s="78"/>
      <c r="E324" s="22"/>
    </row>
    <row r="325" spans="1:5" s="18" customFormat="1" ht="40.5">
      <c r="A325" s="181" t="s">
        <v>365</v>
      </c>
      <c r="B325" s="108">
        <v>1</v>
      </c>
      <c r="C325" s="76" t="s">
        <v>180</v>
      </c>
      <c r="D325" s="26">
        <v>2410000</v>
      </c>
      <c r="E325" s="22"/>
    </row>
    <row r="326" spans="1:5" s="18" customFormat="1">
      <c r="A326" s="78"/>
      <c r="B326" s="129"/>
      <c r="C326" s="78"/>
      <c r="D326" s="78"/>
      <c r="E326" s="22"/>
    </row>
    <row r="327" spans="1:5" s="18" customFormat="1" ht="40.5">
      <c r="A327" s="181" t="s">
        <v>366</v>
      </c>
      <c r="B327" s="108">
        <v>1</v>
      </c>
      <c r="C327" s="76" t="s">
        <v>181</v>
      </c>
      <c r="D327" s="26">
        <v>710000</v>
      </c>
      <c r="E327" s="22"/>
    </row>
    <row r="328" spans="1:5" s="18" customFormat="1" ht="15.75">
      <c r="A328" s="50"/>
      <c r="B328" s="108"/>
      <c r="C328" s="76"/>
      <c r="D328" s="26"/>
      <c r="E328" s="22"/>
    </row>
    <row r="329" spans="1:5" s="18" customFormat="1" ht="15.75">
      <c r="A329" s="181" t="s">
        <v>367</v>
      </c>
      <c r="B329" s="108">
        <v>1</v>
      </c>
      <c r="C329" s="76" t="s">
        <v>182</v>
      </c>
      <c r="D329" s="26">
        <v>1900000</v>
      </c>
      <c r="E329" s="22"/>
    </row>
    <row r="330" spans="1:5" s="18" customFormat="1" ht="15.75">
      <c r="A330" s="50"/>
      <c r="B330" s="108"/>
      <c r="C330" s="76"/>
      <c r="D330" s="26"/>
      <c r="E330" s="22"/>
    </row>
    <row r="331" spans="1:5" s="18" customFormat="1" ht="15.75">
      <c r="A331" s="181" t="s">
        <v>368</v>
      </c>
      <c r="B331" s="108">
        <v>1</v>
      </c>
      <c r="C331" s="76" t="s">
        <v>183</v>
      </c>
      <c r="D331" s="26">
        <v>2540000</v>
      </c>
      <c r="E331" s="22"/>
    </row>
    <row r="332" spans="1:5" s="18" customFormat="1" ht="15.75">
      <c r="A332" s="50"/>
      <c r="B332" s="108"/>
      <c r="C332" s="76"/>
      <c r="D332" s="26"/>
      <c r="E332" s="22"/>
    </row>
    <row r="333" spans="1:5" s="18" customFormat="1" ht="15.75">
      <c r="A333" s="181" t="s">
        <v>369</v>
      </c>
      <c r="B333" s="108">
        <v>1</v>
      </c>
      <c r="C333" s="76" t="s">
        <v>184</v>
      </c>
      <c r="D333" s="26">
        <v>290000</v>
      </c>
      <c r="E333" s="22"/>
    </row>
    <row r="334" spans="1:5" s="18" customFormat="1" ht="15.75">
      <c r="A334" s="50"/>
      <c r="B334" s="108"/>
      <c r="C334" s="76"/>
      <c r="D334" s="26"/>
      <c r="E334" s="22"/>
    </row>
    <row r="335" spans="1:5" s="18" customFormat="1" ht="15.75">
      <c r="A335" s="181" t="s">
        <v>370</v>
      </c>
      <c r="B335" s="108">
        <v>1</v>
      </c>
      <c r="C335" s="76" t="s">
        <v>185</v>
      </c>
      <c r="D335" s="26">
        <v>280000</v>
      </c>
      <c r="E335" s="22"/>
    </row>
    <row r="336" spans="1:5" s="18" customFormat="1" ht="15.75">
      <c r="A336" s="50"/>
      <c r="B336" s="108"/>
      <c r="C336" s="76"/>
      <c r="D336" s="26"/>
      <c r="E336" s="22"/>
    </row>
    <row r="337" spans="1:5" s="18" customFormat="1" ht="15.75">
      <c r="A337" s="181" t="s">
        <v>371</v>
      </c>
      <c r="B337" s="108">
        <v>1</v>
      </c>
      <c r="C337" s="76" t="s">
        <v>186</v>
      </c>
      <c r="D337" s="26">
        <v>1499000</v>
      </c>
      <c r="E337" s="22"/>
    </row>
    <row r="338" spans="1:5" s="18" customFormat="1" ht="15.75">
      <c r="A338" s="50"/>
      <c r="B338" s="108"/>
      <c r="C338" s="76"/>
      <c r="D338" s="26"/>
      <c r="E338" s="22"/>
    </row>
    <row r="339" spans="1:5" s="18" customFormat="1" ht="15.75" customHeight="1">
      <c r="A339" s="181" t="s">
        <v>372</v>
      </c>
      <c r="B339" s="108">
        <v>1</v>
      </c>
      <c r="C339" s="76" t="s">
        <v>187</v>
      </c>
      <c r="D339" s="26">
        <v>280000</v>
      </c>
      <c r="E339" s="22"/>
    </row>
    <row r="340" spans="1:5" s="18" customFormat="1" ht="15.75" customHeight="1">
      <c r="A340" s="50"/>
      <c r="B340" s="108"/>
      <c r="C340" s="76"/>
      <c r="D340" s="26"/>
      <c r="E340" s="22"/>
    </row>
    <row r="341" spans="1:5" s="18" customFormat="1" ht="15.75">
      <c r="A341" s="181" t="s">
        <v>373</v>
      </c>
      <c r="B341" s="108">
        <v>1</v>
      </c>
      <c r="C341" s="76" t="s">
        <v>188</v>
      </c>
      <c r="D341" s="26">
        <v>900000</v>
      </c>
      <c r="E341" s="22"/>
    </row>
    <row r="342" spans="1:5" s="18" customFormat="1" ht="15.75">
      <c r="A342" s="50"/>
      <c r="B342" s="108"/>
      <c r="C342" s="76"/>
      <c r="D342" s="26"/>
      <c r="E342" s="22"/>
    </row>
    <row r="343" spans="1:5" s="18" customFormat="1" ht="15.75">
      <c r="A343" s="181" t="s">
        <v>374</v>
      </c>
      <c r="B343" s="108">
        <v>1</v>
      </c>
      <c r="C343" s="76" t="s">
        <v>189</v>
      </c>
      <c r="D343" s="26">
        <v>1000000</v>
      </c>
      <c r="E343" s="22"/>
    </row>
    <row r="344" spans="1:5" s="18" customFormat="1" ht="15.75">
      <c r="A344" s="50"/>
      <c r="B344" s="108"/>
      <c r="C344" s="76"/>
      <c r="D344" s="26"/>
      <c r="E344" s="22"/>
    </row>
    <row r="345" spans="1:5" s="18" customFormat="1" ht="15.75">
      <c r="A345" s="181" t="s">
        <v>375</v>
      </c>
      <c r="B345" s="108">
        <v>1</v>
      </c>
      <c r="C345" s="76" t="s">
        <v>190</v>
      </c>
      <c r="D345" s="26">
        <v>3000000</v>
      </c>
      <c r="E345" s="22"/>
    </row>
    <row r="346" spans="1:5" s="18" customFormat="1" ht="15.75">
      <c r="A346" s="50"/>
      <c r="B346" s="108"/>
      <c r="C346" s="76"/>
      <c r="D346" s="26"/>
      <c r="E346" s="22"/>
    </row>
    <row r="347" spans="1:5" s="18" customFormat="1" ht="15.75">
      <c r="A347" s="181" t="s">
        <v>376</v>
      </c>
      <c r="B347" s="108">
        <v>1</v>
      </c>
      <c r="C347" s="76" t="s">
        <v>191</v>
      </c>
      <c r="D347" s="26">
        <v>480000</v>
      </c>
      <c r="E347" s="22"/>
    </row>
    <row r="348" spans="1:5" s="18" customFormat="1" ht="15.75">
      <c r="A348" s="50"/>
      <c r="B348" s="108"/>
      <c r="C348" s="76"/>
      <c r="D348" s="26"/>
      <c r="E348" s="22"/>
    </row>
    <row r="349" spans="1:5" s="18" customFormat="1" ht="27">
      <c r="A349" s="181" t="s">
        <v>377</v>
      </c>
      <c r="B349" s="108">
        <v>1</v>
      </c>
      <c r="C349" s="76" t="s">
        <v>192</v>
      </c>
      <c r="D349" s="26">
        <v>1538999</v>
      </c>
      <c r="E349" s="22"/>
    </row>
    <row r="350" spans="1:5" s="18" customFormat="1" ht="15.75">
      <c r="A350" s="50"/>
      <c r="B350" s="108"/>
      <c r="C350" s="76"/>
      <c r="D350" s="26"/>
      <c r="E350" s="22"/>
    </row>
    <row r="351" spans="1:5" s="18" customFormat="1" ht="15.75">
      <c r="A351" s="181" t="s">
        <v>378</v>
      </c>
      <c r="B351" s="108">
        <v>1</v>
      </c>
      <c r="C351" s="76" t="s">
        <v>193</v>
      </c>
      <c r="D351" s="26">
        <v>600000</v>
      </c>
      <c r="E351" s="22"/>
    </row>
    <row r="352" spans="1:5" s="18" customFormat="1" ht="15.75">
      <c r="A352" s="50"/>
      <c r="B352" s="108"/>
      <c r="C352" s="76"/>
      <c r="D352" s="26"/>
      <c r="E352" s="22"/>
    </row>
    <row r="353" spans="1:5" s="18" customFormat="1" ht="18.75" customHeight="1">
      <c r="A353" s="181" t="s">
        <v>379</v>
      </c>
      <c r="B353" s="108">
        <v>1</v>
      </c>
      <c r="C353" s="76" t="s">
        <v>194</v>
      </c>
      <c r="D353" s="26">
        <v>1300000</v>
      </c>
      <c r="E353" s="22"/>
    </row>
    <row r="354" spans="1:5" s="18" customFormat="1" ht="18.75" customHeight="1">
      <c r="A354" s="50"/>
      <c r="B354" s="108"/>
      <c r="C354" s="76"/>
      <c r="D354" s="26"/>
      <c r="E354" s="22"/>
    </row>
    <row r="355" spans="1:5" s="18" customFormat="1" ht="27">
      <c r="A355" s="181" t="s">
        <v>380</v>
      </c>
      <c r="B355" s="108">
        <v>1</v>
      </c>
      <c r="C355" s="76" t="s">
        <v>194</v>
      </c>
      <c r="D355" s="26">
        <v>1700000</v>
      </c>
      <c r="E355" s="22"/>
    </row>
    <row r="356" spans="1:5" s="18" customFormat="1" ht="15.75">
      <c r="A356" s="50"/>
      <c r="B356" s="108"/>
      <c r="C356" s="76"/>
      <c r="D356" s="26"/>
      <c r="E356" s="22"/>
    </row>
    <row r="357" spans="1:5" s="18" customFormat="1" ht="25.5" customHeight="1">
      <c r="A357" s="181" t="s">
        <v>381</v>
      </c>
      <c r="B357" s="108">
        <v>1</v>
      </c>
      <c r="C357" s="76" t="s">
        <v>195</v>
      </c>
      <c r="D357" s="26">
        <v>1700000</v>
      </c>
      <c r="E357" s="22"/>
    </row>
    <row r="358" spans="1:5" s="18" customFormat="1" ht="25.5" customHeight="1">
      <c r="A358" s="50"/>
      <c r="B358" s="108"/>
      <c r="C358" s="76"/>
      <c r="D358" s="26"/>
      <c r="E358" s="22"/>
    </row>
    <row r="359" spans="1:5" s="18" customFormat="1" ht="17.25" customHeight="1">
      <c r="A359" s="181" t="s">
        <v>382</v>
      </c>
      <c r="B359" s="108">
        <v>1</v>
      </c>
      <c r="C359" s="76" t="s">
        <v>196</v>
      </c>
      <c r="D359" s="26">
        <v>400000</v>
      </c>
      <c r="E359" s="22"/>
    </row>
    <row r="360" spans="1:5" s="18" customFormat="1" ht="17.25" customHeight="1">
      <c r="A360" s="50"/>
      <c r="B360" s="108"/>
      <c r="C360" s="76"/>
      <c r="D360" s="26"/>
      <c r="E360" s="22"/>
    </row>
    <row r="361" spans="1:5" s="18" customFormat="1" ht="24" customHeight="1">
      <c r="A361" s="181" t="s">
        <v>383</v>
      </c>
      <c r="B361" s="108">
        <v>3</v>
      </c>
      <c r="C361" s="76" t="s">
        <v>197</v>
      </c>
      <c r="D361" s="26">
        <v>6900000</v>
      </c>
      <c r="E361" s="22"/>
    </row>
    <row r="362" spans="1:5" s="18" customFormat="1" ht="24" customHeight="1">
      <c r="A362" s="50"/>
      <c r="B362" s="108"/>
      <c r="C362" s="76"/>
      <c r="D362" s="26"/>
      <c r="E362" s="22"/>
    </row>
    <row r="363" spans="1:5" s="22" customFormat="1" ht="17.25" customHeight="1">
      <c r="A363" s="181" t="s">
        <v>384</v>
      </c>
      <c r="B363" s="108">
        <v>2</v>
      </c>
      <c r="C363" s="76" t="s">
        <v>198</v>
      </c>
      <c r="D363" s="26">
        <v>360000</v>
      </c>
    </row>
    <row r="364" spans="1:5" s="22" customFormat="1" ht="17.25" customHeight="1">
      <c r="A364" s="50"/>
      <c r="B364" s="108"/>
      <c r="C364" s="76"/>
      <c r="D364" s="26"/>
    </row>
    <row r="365" spans="1:5" s="22" customFormat="1" ht="15" customHeight="1">
      <c r="A365" s="181" t="s">
        <v>385</v>
      </c>
      <c r="B365" s="108">
        <v>4</v>
      </c>
      <c r="C365" s="76" t="s">
        <v>199</v>
      </c>
      <c r="D365" s="26">
        <v>40000</v>
      </c>
    </row>
    <row r="366" spans="1:5" s="22" customFormat="1" ht="15.75" customHeight="1">
      <c r="A366" s="50"/>
      <c r="B366" s="108"/>
      <c r="C366" s="76"/>
      <c r="D366" s="26"/>
    </row>
    <row r="367" spans="1:5" s="22" customFormat="1" ht="17.25" customHeight="1">
      <c r="A367" s="181" t="s">
        <v>386</v>
      </c>
      <c r="B367" s="108">
        <v>2</v>
      </c>
      <c r="C367" s="76" t="s">
        <v>200</v>
      </c>
      <c r="D367" s="26">
        <v>100000</v>
      </c>
    </row>
    <row r="368" spans="1:5" s="22" customFormat="1" ht="13.5" customHeight="1">
      <c r="A368" s="50"/>
      <c r="B368" s="108"/>
      <c r="C368" s="76"/>
      <c r="D368" s="26"/>
    </row>
    <row r="369" spans="1:4" s="22" customFormat="1" ht="15" customHeight="1">
      <c r="A369" s="181" t="s">
        <v>387</v>
      </c>
      <c r="B369" s="108">
        <v>1</v>
      </c>
      <c r="C369" s="76" t="s">
        <v>201</v>
      </c>
      <c r="D369" s="26">
        <v>2200000</v>
      </c>
    </row>
    <row r="370" spans="1:4" s="22" customFormat="1" ht="15" customHeight="1" thickBot="1">
      <c r="A370" s="50"/>
      <c r="B370" s="108"/>
      <c r="C370" s="76"/>
      <c r="D370" s="26"/>
    </row>
    <row r="371" spans="1:4" s="22" customFormat="1" ht="21.75" customHeight="1" thickBot="1">
      <c r="A371" s="159"/>
      <c r="B371" s="162"/>
      <c r="C371" s="153" t="s">
        <v>54</v>
      </c>
      <c r="D371" s="163">
        <f>SUM(D248:D370)</f>
        <v>81643549.599999994</v>
      </c>
    </row>
    <row r="372" spans="1:4" s="22" customFormat="1" ht="21.75" customHeight="1" thickBot="1">
      <c r="A372" s="51"/>
      <c r="B372" s="19"/>
      <c r="C372" s="19"/>
      <c r="D372" s="27"/>
    </row>
    <row r="373" spans="1:4" s="22" customFormat="1" ht="21.75" customHeight="1">
      <c r="A373" s="203" t="s">
        <v>7</v>
      </c>
      <c r="B373" s="204"/>
      <c r="C373" s="204"/>
      <c r="D373" s="205"/>
    </row>
    <row r="374" spans="1:4" s="22" customFormat="1" ht="21.75" customHeight="1" thickBot="1">
      <c r="A374" s="99"/>
      <c r="B374" s="77"/>
      <c r="C374" s="186" t="s">
        <v>409</v>
      </c>
      <c r="D374" s="100"/>
    </row>
    <row r="375" spans="1:4" s="22" customFormat="1" ht="21.75" customHeight="1">
      <c r="A375" s="57" t="s">
        <v>49</v>
      </c>
      <c r="B375" s="59" t="s">
        <v>20</v>
      </c>
      <c r="C375" s="61" t="s">
        <v>1</v>
      </c>
      <c r="D375" s="63" t="s">
        <v>8</v>
      </c>
    </row>
    <row r="376" spans="1:4" s="22" customFormat="1" ht="21.75" customHeight="1" thickBot="1">
      <c r="A376" s="58"/>
      <c r="B376" s="60"/>
      <c r="C376" s="62"/>
      <c r="D376" s="64"/>
    </row>
    <row r="377" spans="1:4" s="22" customFormat="1" ht="21.75" customHeight="1">
      <c r="A377" s="35"/>
      <c r="B377" s="115"/>
      <c r="C377" s="3"/>
      <c r="D377" s="6"/>
    </row>
    <row r="378" spans="1:4" s="22" customFormat="1" ht="21.75" customHeight="1">
      <c r="A378" s="31" t="s">
        <v>388</v>
      </c>
      <c r="B378" s="116">
        <v>1</v>
      </c>
      <c r="C378" s="84" t="s">
        <v>77</v>
      </c>
      <c r="D378" s="11">
        <v>1463333</v>
      </c>
    </row>
    <row r="379" spans="1:4" s="22" customFormat="1" ht="21.75" customHeight="1">
      <c r="A379" s="31"/>
      <c r="B379" s="116"/>
      <c r="C379" s="7" t="s">
        <v>18</v>
      </c>
      <c r="D379" s="11"/>
    </row>
    <row r="380" spans="1:4" s="22" customFormat="1" ht="21.75" customHeight="1">
      <c r="A380" s="31" t="s">
        <v>389</v>
      </c>
      <c r="B380" s="116">
        <v>1</v>
      </c>
      <c r="C380" s="84" t="s">
        <v>78</v>
      </c>
      <c r="D380" s="11">
        <v>878668</v>
      </c>
    </row>
    <row r="381" spans="1:4" s="22" customFormat="1" ht="21.75" customHeight="1">
      <c r="A381" s="31"/>
      <c r="B381" s="116"/>
      <c r="C381" s="7" t="s">
        <v>19</v>
      </c>
      <c r="D381" s="11"/>
    </row>
    <row r="382" spans="1:4" s="22" customFormat="1" ht="21.75" customHeight="1">
      <c r="A382" s="31" t="s">
        <v>390</v>
      </c>
      <c r="B382" s="116">
        <v>1</v>
      </c>
      <c r="C382" s="7" t="s">
        <v>30</v>
      </c>
      <c r="D382" s="46">
        <v>9614000</v>
      </c>
    </row>
    <row r="383" spans="1:4" s="22" customFormat="1" ht="21.75" customHeight="1">
      <c r="A383" s="31"/>
      <c r="B383" s="116"/>
      <c r="C383" s="7" t="s">
        <v>29</v>
      </c>
      <c r="D383" s="26"/>
    </row>
    <row r="384" spans="1:4" s="22" customFormat="1" ht="21.75" customHeight="1">
      <c r="A384" s="31"/>
      <c r="B384" s="116"/>
      <c r="C384" s="7"/>
      <c r="D384" s="26"/>
    </row>
    <row r="385" spans="1:4" s="22" customFormat="1" ht="21.75" customHeight="1">
      <c r="A385" s="31" t="s">
        <v>391</v>
      </c>
      <c r="B385" s="116">
        <v>1</v>
      </c>
      <c r="C385" s="84" t="s">
        <v>80</v>
      </c>
      <c r="D385" s="46">
        <v>740080</v>
      </c>
    </row>
    <row r="386" spans="1:4" s="22" customFormat="1" ht="21.75" customHeight="1">
      <c r="A386" s="31"/>
      <c r="B386" s="116"/>
      <c r="C386" s="84" t="s">
        <v>82</v>
      </c>
      <c r="D386" s="26"/>
    </row>
    <row r="387" spans="1:4" s="22" customFormat="1" ht="21.75" customHeight="1">
      <c r="A387" s="31" t="s">
        <v>392</v>
      </c>
      <c r="B387" s="116">
        <v>1</v>
      </c>
      <c r="C387" s="84" t="s">
        <v>79</v>
      </c>
      <c r="D387" s="46">
        <v>1548600</v>
      </c>
    </row>
    <row r="388" spans="1:4" s="22" customFormat="1" ht="21.75" customHeight="1">
      <c r="A388" s="31"/>
      <c r="B388" s="116"/>
      <c r="C388" s="84" t="s">
        <v>81</v>
      </c>
      <c r="D388" s="26"/>
    </row>
    <row r="389" spans="1:4" s="22" customFormat="1" ht="21.75" customHeight="1">
      <c r="A389" s="31"/>
      <c r="B389" s="116"/>
      <c r="C389" s="7"/>
      <c r="D389" s="26"/>
    </row>
    <row r="390" spans="1:4" s="22" customFormat="1" ht="21.75" customHeight="1">
      <c r="A390" s="31" t="s">
        <v>401</v>
      </c>
      <c r="B390" s="116">
        <v>1</v>
      </c>
      <c r="C390" s="83" t="s">
        <v>108</v>
      </c>
      <c r="D390" s="45"/>
    </row>
    <row r="391" spans="1:4" s="22" customFormat="1" ht="21.75" customHeight="1">
      <c r="A391" s="31" t="s">
        <v>402</v>
      </c>
      <c r="B391" s="116">
        <v>1</v>
      </c>
      <c r="C391" s="83" t="s">
        <v>108</v>
      </c>
      <c r="D391" s="45"/>
    </row>
    <row r="392" spans="1:4" s="22" customFormat="1" ht="21.75" customHeight="1">
      <c r="A392" s="31" t="s">
        <v>403</v>
      </c>
      <c r="B392" s="116">
        <v>1</v>
      </c>
      <c r="C392" s="83" t="s">
        <v>108</v>
      </c>
      <c r="D392" s="45"/>
    </row>
    <row r="393" spans="1:4" s="22" customFormat="1" ht="21.75" customHeight="1">
      <c r="A393" s="31" t="s">
        <v>404</v>
      </c>
      <c r="B393" s="117">
        <v>1</v>
      </c>
      <c r="C393" s="83" t="s">
        <v>108</v>
      </c>
      <c r="D393" s="45"/>
    </row>
    <row r="394" spans="1:4" s="22" customFormat="1" ht="21.75" customHeight="1">
      <c r="A394" s="31" t="s">
        <v>405</v>
      </c>
      <c r="B394" s="117">
        <v>1</v>
      </c>
      <c r="C394" s="83" t="s">
        <v>108</v>
      </c>
      <c r="D394" s="45"/>
    </row>
    <row r="395" spans="1:4" s="22" customFormat="1" ht="21.75" customHeight="1">
      <c r="A395" s="31" t="s">
        <v>406</v>
      </c>
      <c r="B395" s="117">
        <v>1</v>
      </c>
      <c r="C395" s="83" t="s">
        <v>108</v>
      </c>
      <c r="D395" s="45"/>
    </row>
    <row r="396" spans="1:4" s="22" customFormat="1" ht="21.75" customHeight="1">
      <c r="A396" s="31" t="s">
        <v>407</v>
      </c>
      <c r="B396" s="117">
        <v>1</v>
      </c>
      <c r="C396" s="83" t="s">
        <v>108</v>
      </c>
      <c r="D396" s="45">
        <v>5405596</v>
      </c>
    </row>
    <row r="397" spans="1:4" s="22" customFormat="1" ht="21.75" customHeight="1">
      <c r="A397" s="84"/>
      <c r="B397" s="7"/>
      <c r="C397" s="7"/>
      <c r="D397" s="7"/>
    </row>
    <row r="398" spans="1:4" s="22" customFormat="1" ht="21.75" customHeight="1">
      <c r="A398" s="31" t="s">
        <v>393</v>
      </c>
      <c r="B398" s="116">
        <v>1</v>
      </c>
      <c r="C398" s="184" t="s">
        <v>109</v>
      </c>
      <c r="D398" s="45">
        <v>417604</v>
      </c>
    </row>
    <row r="399" spans="1:4" s="22" customFormat="1" ht="21.75" customHeight="1">
      <c r="A399" s="31" t="s">
        <v>394</v>
      </c>
      <c r="B399" s="116">
        <v>1</v>
      </c>
      <c r="C399" s="184" t="s">
        <v>110</v>
      </c>
      <c r="D399" s="45">
        <v>5800000</v>
      </c>
    </row>
    <row r="400" spans="1:4" s="22" customFormat="1" ht="21.75" customHeight="1">
      <c r="A400" s="31" t="s">
        <v>408</v>
      </c>
      <c r="B400" s="117">
        <v>1</v>
      </c>
      <c r="C400" s="86" t="s">
        <v>142</v>
      </c>
      <c r="D400" s="45">
        <v>580000</v>
      </c>
    </row>
    <row r="401" spans="1:4" s="22" customFormat="1" ht="21.75" customHeight="1">
      <c r="A401" s="31" t="s">
        <v>395</v>
      </c>
      <c r="B401" s="117">
        <v>1</v>
      </c>
      <c r="C401" s="86" t="s">
        <v>142</v>
      </c>
      <c r="D401" s="45">
        <v>580000</v>
      </c>
    </row>
    <row r="402" spans="1:4" s="22" customFormat="1" ht="21.75" customHeight="1">
      <c r="A402" s="31" t="s">
        <v>396</v>
      </c>
      <c r="B402" s="117">
        <v>1</v>
      </c>
      <c r="C402" s="86" t="s">
        <v>142</v>
      </c>
      <c r="D402" s="45">
        <v>580000</v>
      </c>
    </row>
    <row r="403" spans="1:4" s="22" customFormat="1" ht="21.75" customHeight="1">
      <c r="A403" s="31" t="s">
        <v>397</v>
      </c>
      <c r="B403" s="116">
        <v>1</v>
      </c>
      <c r="C403" s="86" t="s">
        <v>127</v>
      </c>
      <c r="D403" s="45">
        <v>600000</v>
      </c>
    </row>
    <row r="404" spans="1:4" s="22" customFormat="1" ht="21.75" customHeight="1">
      <c r="A404" s="31" t="s">
        <v>398</v>
      </c>
      <c r="B404" s="116">
        <v>1</v>
      </c>
      <c r="C404" s="184" t="s">
        <v>162</v>
      </c>
      <c r="D404" s="45">
        <v>1012550</v>
      </c>
    </row>
    <row r="405" spans="1:4" s="22" customFormat="1" ht="21.75" customHeight="1">
      <c r="A405" s="50"/>
      <c r="B405" s="116"/>
      <c r="C405" s="184" t="s">
        <v>163</v>
      </c>
      <c r="D405" s="26"/>
    </row>
    <row r="406" spans="1:4" s="22" customFormat="1" ht="21.75" customHeight="1">
      <c r="A406" s="50"/>
      <c r="B406" s="116"/>
      <c r="C406" s="184" t="s">
        <v>164</v>
      </c>
      <c r="D406" s="81"/>
    </row>
    <row r="407" spans="1:4" s="22" customFormat="1" ht="21.75" customHeight="1">
      <c r="A407" s="31" t="s">
        <v>399</v>
      </c>
      <c r="B407" s="118">
        <v>1</v>
      </c>
      <c r="C407" s="76" t="s">
        <v>208</v>
      </c>
      <c r="D407" s="88">
        <v>1411000</v>
      </c>
    </row>
    <row r="408" spans="1:4" s="22" customFormat="1" ht="21.75" customHeight="1" thickBot="1">
      <c r="A408" s="185"/>
      <c r="B408" s="125"/>
      <c r="C408" s="79"/>
      <c r="D408" s="79"/>
    </row>
    <row r="409" spans="1:4" s="22" customFormat="1" ht="21.75" customHeight="1" thickBot="1">
      <c r="A409" s="189"/>
      <c r="B409" s="133"/>
      <c r="C409" s="133"/>
      <c r="D409" s="190">
        <f>+D407+D404+D403+D402+D401+D400+D399+D398+D396+D387+D385+D382+D380+D378</f>
        <v>30631431</v>
      </c>
    </row>
    <row r="410" spans="1:4" s="22" customFormat="1" ht="21.75" customHeight="1">
      <c r="A410" s="98"/>
      <c r="B410" s="5"/>
      <c r="C410" s="5"/>
      <c r="D410" s="5"/>
    </row>
    <row r="411" spans="1:4" s="22" customFormat="1" ht="21.75" customHeight="1" thickBot="1">
      <c r="A411" s="99"/>
      <c r="B411" s="77"/>
      <c r="C411" s="187" t="s">
        <v>410</v>
      </c>
      <c r="D411" s="77"/>
    </row>
    <row r="412" spans="1:4" s="22" customFormat="1" ht="21.75" customHeight="1">
      <c r="A412" s="31" t="s">
        <v>411</v>
      </c>
      <c r="B412" s="119">
        <v>1</v>
      </c>
      <c r="C412" s="86" t="s">
        <v>167</v>
      </c>
      <c r="D412" s="26"/>
    </row>
    <row r="413" spans="1:4" s="22" customFormat="1" ht="21.75" customHeight="1">
      <c r="A413" s="50"/>
      <c r="B413" s="119"/>
      <c r="C413" s="184" t="s">
        <v>168</v>
      </c>
      <c r="D413" s="26"/>
    </row>
    <row r="414" spans="1:4" s="22" customFormat="1" ht="21.75" customHeight="1">
      <c r="A414" s="50"/>
      <c r="B414" s="119"/>
      <c r="C414" s="184" t="s">
        <v>169</v>
      </c>
      <c r="D414" s="45">
        <v>3000000</v>
      </c>
    </row>
    <row r="415" spans="1:4" s="22" customFormat="1" ht="21.75" customHeight="1">
      <c r="A415" s="31" t="s">
        <v>412</v>
      </c>
      <c r="B415" s="118">
        <v>1</v>
      </c>
      <c r="C415" s="76" t="s">
        <v>418</v>
      </c>
      <c r="D415" s="45">
        <v>4585000</v>
      </c>
    </row>
    <row r="416" spans="1:4" s="22" customFormat="1" ht="21.75" customHeight="1">
      <c r="A416" s="31" t="s">
        <v>413</v>
      </c>
      <c r="B416" s="118">
        <v>1</v>
      </c>
      <c r="C416" s="76" t="s">
        <v>209</v>
      </c>
      <c r="D416" s="45">
        <v>27000000</v>
      </c>
    </row>
    <row r="417" spans="1:5" s="22" customFormat="1" ht="21.75" customHeight="1">
      <c r="A417" s="31" t="s">
        <v>414</v>
      </c>
      <c r="B417" s="118">
        <v>1</v>
      </c>
      <c r="C417" s="76" t="s">
        <v>210</v>
      </c>
      <c r="D417" s="45">
        <v>10000000</v>
      </c>
    </row>
    <row r="418" spans="1:5" s="22" customFormat="1" ht="21.75" customHeight="1">
      <c r="A418" s="31"/>
      <c r="B418" s="118"/>
      <c r="C418" s="76"/>
      <c r="D418" s="45"/>
    </row>
    <row r="419" spans="1:5" s="22" customFormat="1" ht="21.75" customHeight="1">
      <c r="A419" s="31" t="s">
        <v>415</v>
      </c>
      <c r="B419" s="119">
        <v>1</v>
      </c>
      <c r="C419" s="78" t="s">
        <v>58</v>
      </c>
      <c r="D419" s="46">
        <v>1526560</v>
      </c>
    </row>
    <row r="420" spans="1:5" s="22" customFormat="1" ht="21.75" customHeight="1">
      <c r="A420" s="31"/>
      <c r="B420" s="116"/>
      <c r="C420" s="7" t="s">
        <v>59</v>
      </c>
      <c r="D420" s="26"/>
    </row>
    <row r="421" spans="1:5" s="22" customFormat="1" ht="21.75" customHeight="1">
      <c r="A421" s="31"/>
      <c r="B421" s="116"/>
      <c r="C421" s="7"/>
      <c r="D421" s="26"/>
    </row>
    <row r="422" spans="1:5" s="22" customFormat="1" ht="21.75" customHeight="1">
      <c r="A422" s="31" t="s">
        <v>416</v>
      </c>
      <c r="B422" s="116">
        <v>1</v>
      </c>
      <c r="C422" s="83" t="s">
        <v>69</v>
      </c>
      <c r="D422" s="37">
        <v>69600</v>
      </c>
    </row>
    <row r="423" spans="1:5" s="22" customFormat="1" ht="21.75" customHeight="1">
      <c r="A423" s="84"/>
      <c r="B423" s="116"/>
      <c r="C423" s="83" t="s">
        <v>70</v>
      </c>
      <c r="D423" s="26"/>
    </row>
    <row r="424" spans="1:5" ht="15.75">
      <c r="A424" s="31"/>
      <c r="B424" s="116"/>
      <c r="C424" s="83"/>
      <c r="D424" s="26"/>
      <c r="E424" s="22"/>
    </row>
    <row r="425" spans="1:5" ht="15">
      <c r="A425" s="31" t="s">
        <v>417</v>
      </c>
      <c r="B425" s="116">
        <v>1</v>
      </c>
      <c r="C425" s="83" t="s">
        <v>91</v>
      </c>
      <c r="D425" s="45">
        <v>1887900</v>
      </c>
      <c r="E425" s="22"/>
    </row>
    <row r="426" spans="1:5" ht="15.75">
      <c r="A426" s="31"/>
      <c r="B426" s="116"/>
      <c r="C426" s="83" t="s">
        <v>92</v>
      </c>
      <c r="D426" s="26"/>
      <c r="E426" s="22"/>
    </row>
    <row r="427" spans="1:5" ht="19.5" customHeight="1" thickBot="1">
      <c r="A427" s="84"/>
      <c r="B427" s="116"/>
      <c r="C427" s="78"/>
      <c r="D427" s="78"/>
      <c r="E427" s="22"/>
    </row>
    <row r="428" spans="1:5" ht="13.5" customHeight="1" thickBot="1">
      <c r="A428" s="191"/>
      <c r="B428" s="192"/>
      <c r="C428" s="151" t="s">
        <v>9</v>
      </c>
      <c r="D428" s="41">
        <f>+D425+D422+D419+D417+D416+D415+D414</f>
        <v>48069060</v>
      </c>
      <c r="E428" s="22"/>
    </row>
    <row r="429" spans="1:5" ht="15" customHeight="1">
      <c r="A429" s="193"/>
      <c r="B429" s="193"/>
      <c r="C429" s="193"/>
      <c r="D429" s="188">
        <f>+D428+D409</f>
        <v>78700491</v>
      </c>
      <c r="E429" s="22"/>
    </row>
    <row r="430" spans="1:5" ht="15">
      <c r="A430" s="51"/>
      <c r="B430" s="19"/>
      <c r="C430" s="19"/>
      <c r="D430" s="27"/>
      <c r="E430" s="22"/>
    </row>
    <row r="431" spans="1:5">
      <c r="A431" s="22"/>
      <c r="B431" s="22"/>
      <c r="C431" s="22"/>
      <c r="D431" s="22"/>
      <c r="E431" s="18"/>
    </row>
    <row r="432" spans="1:5" ht="18.75" thickBot="1">
      <c r="A432" s="54"/>
      <c r="B432" s="54"/>
      <c r="C432" s="54"/>
      <c r="D432" s="27"/>
    </row>
    <row r="433" spans="1:4" ht="14.25" customHeight="1">
      <c r="A433" s="206" t="s">
        <v>173</v>
      </c>
      <c r="B433" s="207"/>
      <c r="C433" s="207"/>
      <c r="D433" s="208"/>
    </row>
    <row r="434" spans="1:4" ht="15.75" thickBot="1">
      <c r="A434" s="126"/>
      <c r="B434" s="127"/>
      <c r="C434" s="127"/>
      <c r="D434" s="128"/>
    </row>
    <row r="435" spans="1:4" ht="15.75">
      <c r="A435" s="57" t="s">
        <v>49</v>
      </c>
      <c r="B435" s="59" t="s">
        <v>20</v>
      </c>
      <c r="C435" s="61" t="s">
        <v>1</v>
      </c>
      <c r="D435" s="63" t="s">
        <v>8</v>
      </c>
    </row>
    <row r="436" spans="1:4" ht="16.5" thickBot="1">
      <c r="A436" s="58"/>
      <c r="B436" s="60"/>
      <c r="C436" s="62"/>
      <c r="D436" s="64"/>
    </row>
    <row r="437" spans="1:4" ht="38.25">
      <c r="A437" s="35">
        <v>151090</v>
      </c>
      <c r="B437" s="5"/>
      <c r="C437" s="66" t="s">
        <v>174</v>
      </c>
      <c r="D437" s="6"/>
    </row>
    <row r="438" spans="1:4" ht="15.75" thickBot="1">
      <c r="A438" s="31"/>
      <c r="B438" s="10"/>
      <c r="C438" s="68"/>
      <c r="D438" s="11">
        <v>7856949</v>
      </c>
    </row>
    <row r="439" spans="1:4" ht="15.75" thickBot="1">
      <c r="A439" s="159"/>
      <c r="B439" s="162"/>
      <c r="C439" s="165" t="s">
        <v>175</v>
      </c>
      <c r="D439" s="164">
        <f>SUM(D438:D438)</f>
        <v>7856949</v>
      </c>
    </row>
    <row r="440" spans="1:4" ht="15">
      <c r="A440" s="51"/>
      <c r="B440" s="19"/>
      <c r="C440" s="19"/>
      <c r="D440" s="27"/>
    </row>
    <row r="441" spans="1:4" ht="15.75" thickBot="1">
      <c r="A441" s="51"/>
      <c r="B441" s="19"/>
      <c r="C441" s="19"/>
      <c r="D441" s="27"/>
    </row>
    <row r="442" spans="1:4" ht="18">
      <c r="A442" s="206" t="s">
        <v>171</v>
      </c>
      <c r="B442" s="207"/>
      <c r="C442" s="207"/>
      <c r="D442" s="208"/>
    </row>
    <row r="443" spans="1:4" ht="13.5" thickBot="1">
      <c r="A443" s="99"/>
      <c r="B443" s="77"/>
      <c r="C443" s="77"/>
      <c r="D443" s="100"/>
    </row>
    <row r="444" spans="1:4" ht="15.75">
      <c r="A444" s="57" t="s">
        <v>49</v>
      </c>
      <c r="B444" s="59" t="s">
        <v>20</v>
      </c>
      <c r="C444" s="61" t="s">
        <v>1</v>
      </c>
      <c r="D444" s="63" t="s">
        <v>8</v>
      </c>
    </row>
    <row r="445" spans="1:4" ht="16.5" thickBot="1">
      <c r="A445" s="58"/>
      <c r="B445" s="60"/>
      <c r="C445" s="62"/>
      <c r="D445" s="64"/>
    </row>
    <row r="446" spans="1:4" ht="13.5" thickBot="1">
      <c r="A446" s="14"/>
    </row>
    <row r="447" spans="1:4" ht="51">
      <c r="A447" s="90">
        <v>160501</v>
      </c>
      <c r="B447" s="4">
        <v>1</v>
      </c>
      <c r="C447" s="67" t="s">
        <v>170</v>
      </c>
      <c r="D447" s="124">
        <v>4808972880</v>
      </c>
    </row>
    <row r="448" spans="1:4" ht="15.75" thickBot="1">
      <c r="A448" s="33"/>
      <c r="B448" s="89"/>
      <c r="C448" s="69"/>
      <c r="D448" s="125"/>
    </row>
    <row r="449" spans="1:5" ht="15.75" thickBot="1">
      <c r="A449" s="159"/>
      <c r="B449" s="162"/>
      <c r="C449" s="165" t="s">
        <v>172</v>
      </c>
      <c r="D449" s="169">
        <f>+D447</f>
        <v>4808972880</v>
      </c>
    </row>
    <row r="450" spans="1:5" ht="13.5" thickBot="1">
      <c r="A450" s="122"/>
      <c r="B450" s="123"/>
      <c r="C450" s="123"/>
      <c r="D450" s="102"/>
    </row>
    <row r="451" spans="1:5" ht="18.75" thickBot="1">
      <c r="A451" s="166" t="s">
        <v>241</v>
      </c>
      <c r="B451" s="167"/>
      <c r="C451" s="167"/>
      <c r="D451" s="168">
        <f>+D449+D439+D429+D371+D240+D186+D126</f>
        <v>5047378259.7200003</v>
      </c>
      <c r="E451" s="21"/>
    </row>
    <row r="452" spans="1:5">
      <c r="A452" s="44"/>
      <c r="B452" s="18"/>
      <c r="C452" s="18"/>
      <c r="D452" s="13"/>
    </row>
    <row r="453" spans="1:5">
      <c r="A453" s="44"/>
      <c r="B453" s="18"/>
      <c r="C453" s="18"/>
      <c r="D453" s="13"/>
    </row>
    <row r="454" spans="1:5">
      <c r="A454" s="44"/>
      <c r="B454" s="18"/>
      <c r="C454" s="18"/>
      <c r="D454" s="13"/>
    </row>
    <row r="455" spans="1:5">
      <c r="A455" s="44"/>
      <c r="B455" s="18"/>
      <c r="C455" s="18"/>
      <c r="D455" s="13"/>
    </row>
    <row r="456" spans="1:5">
      <c r="A456" s="44"/>
      <c r="B456" s="18"/>
      <c r="C456" s="18"/>
      <c r="D456" s="13"/>
    </row>
  </sheetData>
  <mergeCells count="19">
    <mergeCell ref="A244:D244"/>
    <mergeCell ref="A373:D373"/>
    <mergeCell ref="A433:D433"/>
    <mergeCell ref="A442:D442"/>
    <mergeCell ref="A131:A132"/>
    <mergeCell ref="B131:B132"/>
    <mergeCell ref="C131:C132"/>
    <mergeCell ref="D131:D132"/>
    <mergeCell ref="A189:D189"/>
    <mergeCell ref="A191:A192"/>
    <mergeCell ref="B191:B192"/>
    <mergeCell ref="C191:C192"/>
    <mergeCell ref="D191:D192"/>
    <mergeCell ref="A7:D8"/>
    <mergeCell ref="A10:A11"/>
    <mergeCell ref="B10:B11"/>
    <mergeCell ref="C10:C11"/>
    <mergeCell ref="D10:D11"/>
    <mergeCell ref="A129:D129"/>
  </mergeCells>
  <pageMargins left="0.64" right="0.15748031496063" top="0.15748031496063" bottom="0.78740157480314998" header="7.8740157480315001E-2" footer="0.78740157480314998"/>
  <pageSetup scale="75" orientation="portrait" horizontalDpi="4294967295" verticalDpi="300" r:id="rId1"/>
  <headerFooter alignWithMargins="0">
    <oddFooter>&amp;RPágina &amp;P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INVENTARIO IDUVI</vt:lpstr>
      <vt:lpstr>'INVENTARIO IDUVI'!Títulos_a_imprimir</vt:lpstr>
    </vt:vector>
  </TitlesOfParts>
  <Company>DIBUJANTE</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IVIS</dc:creator>
  <cp:lastModifiedBy>Stella</cp:lastModifiedBy>
  <cp:lastPrinted>2015-09-01T15:26:34Z</cp:lastPrinted>
  <dcterms:created xsi:type="dcterms:W3CDTF">2004-12-02T21:48:42Z</dcterms:created>
  <dcterms:modified xsi:type="dcterms:W3CDTF">2015-10-30T14:11:46Z</dcterms:modified>
</cp:coreProperties>
</file>